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3"/>
  </bookViews>
  <sheets>
    <sheet name="Chart" sheetId="1" r:id="rId1"/>
    <sheet name="SUMMARY" sheetId="2" r:id="rId2"/>
    <sheet name="Sheet1" sheetId="3" r:id="rId3"/>
    <sheet name="Sheet2" sheetId="4" r:id="rId4"/>
    <sheet name="CTD-sensors" sheetId="5" r:id="rId5"/>
  </sheets>
  <definedNames/>
  <calcPr fullCalcOnLoad="1"/>
</workbook>
</file>

<file path=xl/sharedStrings.xml><?xml version="1.0" encoding="utf-8"?>
<sst xmlns="http://schemas.openxmlformats.org/spreadsheetml/2006/main" count="1571" uniqueCount="197">
  <si>
    <t>Begin</t>
  </si>
  <si>
    <t>fluorescence</t>
  </si>
  <si>
    <t>Bottom</t>
  </si>
  <si>
    <t>End</t>
  </si>
  <si>
    <t>Mooring</t>
  </si>
  <si>
    <t>Recovery</t>
  </si>
  <si>
    <t>Deployment</t>
  </si>
  <si>
    <t>Cruise summary Pelagia Cruise 64PE342</t>
  </si>
  <si>
    <t>EXPOCODE</t>
  </si>
  <si>
    <t>64PE342</t>
  </si>
  <si>
    <t>SECTION</t>
  </si>
  <si>
    <t>SHIP/CRS</t>
  </si>
  <si>
    <t>WOCE</t>
  </si>
  <si>
    <t>STN</t>
  </si>
  <si>
    <t>NBR</t>
  </si>
  <si>
    <t>CAS</t>
  </si>
  <si>
    <t>TNO</t>
  </si>
  <si>
    <t>CAST</t>
  </si>
  <si>
    <t>TYPE</t>
  </si>
  <si>
    <t>DATE</t>
  </si>
  <si>
    <t>TIME</t>
  </si>
  <si>
    <t>UTC</t>
  </si>
  <si>
    <t>EVENT</t>
  </si>
  <si>
    <t>CODE</t>
  </si>
  <si>
    <t>LATITUDE</t>
  </si>
  <si>
    <t>Deg.</t>
  </si>
  <si>
    <t>H</t>
  </si>
  <si>
    <t>Minutes</t>
  </si>
  <si>
    <t>NAV</t>
  </si>
  <si>
    <t>UNC</t>
  </si>
  <si>
    <t>DEPTH</t>
  </si>
  <si>
    <t>MAX</t>
  </si>
  <si>
    <t>PRESS</t>
  </si>
  <si>
    <t>COMMENTS</t>
  </si>
  <si>
    <t>CTD</t>
  </si>
  <si>
    <t>DATA file</t>
  </si>
  <si>
    <t>declon</t>
  </si>
  <si>
    <t>declat</t>
  </si>
  <si>
    <t>deg</t>
  </si>
  <si>
    <t>AR7E</t>
  </si>
  <si>
    <t>ROS</t>
  </si>
  <si>
    <t>MOR</t>
  </si>
  <si>
    <t>FLT</t>
  </si>
  <si>
    <t>BE</t>
  </si>
  <si>
    <t>BO</t>
  </si>
  <si>
    <t>EN</t>
  </si>
  <si>
    <t>RE</t>
  </si>
  <si>
    <t>DE</t>
  </si>
  <si>
    <t>GPS</t>
  </si>
  <si>
    <t>test</t>
  </si>
  <si>
    <t>PE342011</t>
  </si>
  <si>
    <t>N</t>
  </si>
  <si>
    <t>W</t>
  </si>
  <si>
    <t>PE342021</t>
  </si>
  <si>
    <t>PE342031</t>
  </si>
  <si>
    <t>PE342041</t>
  </si>
  <si>
    <t>PE342051</t>
  </si>
  <si>
    <t>PE342061</t>
  </si>
  <si>
    <t>PE342071</t>
  </si>
  <si>
    <t>PE342082</t>
  </si>
  <si>
    <t>Cast Types</t>
  </si>
  <si>
    <t>CTD cast</t>
  </si>
  <si>
    <t>CTD with Rosette</t>
  </si>
  <si>
    <t>ARGO Float</t>
  </si>
  <si>
    <t>Event Codes</t>
  </si>
  <si>
    <t>PE342091</t>
  </si>
  <si>
    <t>PE342101</t>
  </si>
  <si>
    <t>PE342111</t>
  </si>
  <si>
    <t>PE342121</t>
  </si>
  <si>
    <t>PE342131</t>
  </si>
  <si>
    <t>PE342141</t>
  </si>
  <si>
    <t>PE342151</t>
  </si>
  <si>
    <t>PE342161</t>
  </si>
  <si>
    <t>PE342171</t>
  </si>
  <si>
    <t>LOCO2-8</t>
  </si>
  <si>
    <t>LOCO2-9</t>
  </si>
  <si>
    <t>PE342191</t>
  </si>
  <si>
    <t>PE342201</t>
  </si>
  <si>
    <t>PE342211</t>
  </si>
  <si>
    <t>PE342221</t>
  </si>
  <si>
    <t>LADCP</t>
  </si>
  <si>
    <t>APEX float S/N 5792, ID A9872</t>
  </si>
  <si>
    <t>APEX float S/N 5788, ID A9906</t>
  </si>
  <si>
    <t>APEX float S/N 5789, ID A9902</t>
  </si>
  <si>
    <t>APEX float S/N 5790, ID A9900</t>
  </si>
  <si>
    <t>APEX float S/N 5791, ID A9907</t>
  </si>
  <si>
    <t>APEX float S/N 5787, ID A9913</t>
  </si>
  <si>
    <t>APEX float S/N 5786, ID A9951</t>
  </si>
  <si>
    <t>LONGITUDE</t>
  </si>
  <si>
    <t>PE342231</t>
  </si>
  <si>
    <t>PE342241</t>
  </si>
  <si>
    <t>PE342251</t>
  </si>
  <si>
    <t>sampling failed</t>
  </si>
  <si>
    <t>upcast aborted</t>
  </si>
  <si>
    <t>PE342261</t>
  </si>
  <si>
    <t>PE342271</t>
  </si>
  <si>
    <t>PE342281</t>
  </si>
  <si>
    <t>PE342291</t>
  </si>
  <si>
    <t>PE342301</t>
  </si>
  <si>
    <t>PE342311</t>
  </si>
  <si>
    <t>PE342331</t>
  </si>
  <si>
    <t>PE342341</t>
  </si>
  <si>
    <t>PE342351</t>
  </si>
  <si>
    <t>PE342361</t>
  </si>
  <si>
    <t>PE342371</t>
  </si>
  <si>
    <t>PE342381</t>
  </si>
  <si>
    <t>PE342391</t>
  </si>
  <si>
    <t>PE342401</t>
  </si>
  <si>
    <t>PE342411</t>
  </si>
  <si>
    <t>PE342421</t>
  </si>
  <si>
    <t>PE342431</t>
  </si>
  <si>
    <t>PE342441</t>
  </si>
  <si>
    <t>PE342451</t>
  </si>
  <si>
    <t>PE342461</t>
  </si>
  <si>
    <t>bottles malfunctioned</t>
  </si>
  <si>
    <t>new oxygen sensor (S/N 431932)</t>
  </si>
  <si>
    <t>oxygen sensor S/N 430350</t>
  </si>
  <si>
    <t>installed</t>
  </si>
  <si>
    <t>sample 4 upwards</t>
  </si>
  <si>
    <t>bad CTD oxygen values from</t>
  </si>
  <si>
    <t>PE342181</t>
  </si>
  <si>
    <t>PE342321</t>
  </si>
  <si>
    <t>parameter</t>
  </si>
  <si>
    <t>sensor</t>
  </si>
  <si>
    <t>serial number</t>
  </si>
  <si>
    <t>calibration date</t>
  </si>
  <si>
    <t>comment</t>
  </si>
  <si>
    <t>temperature</t>
  </si>
  <si>
    <t>SBE 3+</t>
  </si>
  <si>
    <t>034812</t>
  </si>
  <si>
    <t>conductivity</t>
  </si>
  <si>
    <t>SBE 4c</t>
  </si>
  <si>
    <t>043385</t>
  </si>
  <si>
    <t>pressure</t>
  </si>
  <si>
    <t>Digiquartz</t>
  </si>
  <si>
    <t>053978</t>
  </si>
  <si>
    <t>Chelsea Mk III Aaquatracka</t>
  </si>
  <si>
    <t>088026</t>
  </si>
  <si>
    <t>Oxygen</t>
  </si>
  <si>
    <t>SBE 43</t>
  </si>
  <si>
    <t>430350</t>
  </si>
  <si>
    <t>station 1 to 19</t>
  </si>
  <si>
    <t>431932</t>
  </si>
  <si>
    <t>station 20 to 46</t>
  </si>
  <si>
    <t>optical backscatter</t>
  </si>
  <si>
    <t>Seapoint turbifity sensor</t>
  </si>
  <si>
    <t>11541</t>
  </si>
  <si>
    <t>beam attenuation coefficient</t>
  </si>
  <si>
    <t>Chelsea/Seatech/Wetlab CStar</t>
  </si>
  <si>
    <t>CST-1406DR</t>
  </si>
  <si>
    <t>height above bottom</t>
  </si>
  <si>
    <t>Tritech altimeter</t>
  </si>
  <si>
    <t>52077</t>
  </si>
  <si>
    <t>defective</t>
  </si>
  <si>
    <t>cb2011-501x</t>
  </si>
  <si>
    <t>cb2011-601x</t>
  </si>
  <si>
    <t>cb2011-701x</t>
  </si>
  <si>
    <t>cb2011-901x</t>
  </si>
  <si>
    <t>cb2011-1001x</t>
  </si>
  <si>
    <t>cb2011-1101x</t>
  </si>
  <si>
    <t>cb2011-1201x</t>
  </si>
  <si>
    <t>cb2011-1301x</t>
  </si>
  <si>
    <t>cb2011-1401x</t>
  </si>
  <si>
    <t>cb2011-1501x</t>
  </si>
  <si>
    <t>cb2011-1601x</t>
  </si>
  <si>
    <t>cb2011-1701x</t>
  </si>
  <si>
    <t>no LADCP</t>
  </si>
  <si>
    <t>cb2011-1901x</t>
  </si>
  <si>
    <t>cb2011-2001x</t>
  </si>
  <si>
    <t>cb2011-2101x</t>
  </si>
  <si>
    <t>cb2011-2201x</t>
  </si>
  <si>
    <t>cb2011-2301x</t>
  </si>
  <si>
    <t>cb2011-2401x</t>
  </si>
  <si>
    <t>cb2011-2501x</t>
  </si>
  <si>
    <t>cb2011-2601x</t>
  </si>
  <si>
    <t>cb2011-2701x</t>
  </si>
  <si>
    <t>cb2011-2901x</t>
  </si>
  <si>
    <t>cb2011-3001x</t>
  </si>
  <si>
    <t>cb2011-3101x</t>
  </si>
  <si>
    <t>cb2011-3201x</t>
  </si>
  <si>
    <t>cb2011-3301x</t>
  </si>
  <si>
    <t>cb2011-3401x</t>
  </si>
  <si>
    <t>cb2011-3501x</t>
  </si>
  <si>
    <t>cb2011-3601x</t>
  </si>
  <si>
    <t>cb2011-3701x</t>
  </si>
  <si>
    <t>cb2011-3801x</t>
  </si>
  <si>
    <t>cb2011-3901x</t>
  </si>
  <si>
    <t>cb2011-4001x</t>
  </si>
  <si>
    <t>cb2011-4101x</t>
  </si>
  <si>
    <t>not all bottles did close</t>
  </si>
  <si>
    <t>cb2011-4201x</t>
  </si>
  <si>
    <t>cb2011-4301x</t>
  </si>
  <si>
    <t>cb2011-4401x</t>
  </si>
  <si>
    <t>cb2011-4501x</t>
  </si>
  <si>
    <t>cb2011-4601x</t>
  </si>
  <si>
    <t>LAT</t>
  </si>
  <si>
    <t>LON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</si>
</sst>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0"/>
    <numFmt numFmtId="187" formatCode="0.0000"/>
    <numFmt numFmtId="188" formatCode="[$-413]dddd\ d\ mmmm\ yyyy"/>
    <numFmt numFmtId="189" formatCode="yyyy/mmm/dd"/>
    <numFmt numFmtId="190" formatCode="dd/mmm/\y\y\y\y"/>
    <numFmt numFmtId="191" formatCode="dd/mmm/yyyy"/>
    <numFmt numFmtId="192" formatCode="hh:mm;@"/>
    <numFmt numFmtId="193" formatCode="0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/yyyy"/>
    <numFmt numFmtId="199" formatCode="yyyymmdd"/>
    <numFmt numFmtId="200" formatCode="hhmm;@"/>
    <numFmt numFmtId="201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Verdana"/>
      <family val="2"/>
    </font>
    <font>
      <b/>
      <i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193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93" fontId="4" fillId="0" borderId="15" xfId="0" applyNumberFormat="1" applyFont="1" applyBorder="1" applyAlignment="1">
      <alignment/>
    </xf>
    <xf numFmtId="193" fontId="4" fillId="0" borderId="1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93" fontId="4" fillId="0" borderId="16" xfId="0" applyNumberFormat="1" applyFont="1" applyBorder="1" applyAlignment="1">
      <alignment/>
    </xf>
    <xf numFmtId="193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93" fontId="4" fillId="0" borderId="17" xfId="0" applyNumberFormat="1" applyFont="1" applyBorder="1" applyAlignment="1">
      <alignment/>
    </xf>
    <xf numFmtId="191" fontId="4" fillId="0" borderId="11" xfId="0" applyNumberFormat="1" applyFont="1" applyBorder="1" applyAlignment="1">
      <alignment/>
    </xf>
    <xf numFmtId="192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16" xfId="0" applyNumberFormat="1" applyFont="1" applyBorder="1" applyAlignment="1">
      <alignment/>
    </xf>
    <xf numFmtId="191" fontId="4" fillId="0" borderId="14" xfId="0" applyNumberFormat="1" applyFont="1" applyBorder="1" applyAlignment="1">
      <alignment/>
    </xf>
    <xf numFmtId="192" fontId="4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1" fillId="0" borderId="0" xfId="0" applyFont="1" applyAlignment="1">
      <alignment/>
    </xf>
    <xf numFmtId="199" fontId="4" fillId="0" borderId="0" xfId="0" applyNumberFormat="1" applyFont="1" applyAlignment="1">
      <alignment/>
    </xf>
    <xf numFmtId="200" fontId="4" fillId="0" borderId="0" xfId="0" applyNumberFormat="1" applyFont="1" applyAlignment="1">
      <alignment/>
    </xf>
    <xf numFmtId="18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25"/>
          <c:w val="0.8885"/>
          <c:h val="0.97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SUMMARY!$U$12:$U$158</c:f>
              <c:numCache>
                <c:ptCount val="147"/>
                <c:pt idx="0">
                  <c:v>-35.132543</c:v>
                </c:pt>
                <c:pt idx="1">
                  <c:v>-35.130967</c:v>
                </c:pt>
                <c:pt idx="2">
                  <c:v>-35.128914</c:v>
                </c:pt>
                <c:pt idx="3">
                  <c:v>-39.523113</c:v>
                </c:pt>
                <c:pt idx="4">
                  <c:v>-39.522755</c:v>
                </c:pt>
                <c:pt idx="5">
                  <c:v>-39.522826</c:v>
                </c:pt>
                <c:pt idx="6">
                  <c:v>-39.505586</c:v>
                </c:pt>
                <c:pt idx="7">
                  <c:v>-42.466468</c:v>
                </c:pt>
                <c:pt idx="8">
                  <c:v>-42.46615</c:v>
                </c:pt>
                <c:pt idx="9">
                  <c:v>-42.4641</c:v>
                </c:pt>
                <c:pt idx="10">
                  <c:v>-42.251422</c:v>
                </c:pt>
                <c:pt idx="11">
                  <c:v>-42.252009</c:v>
                </c:pt>
                <c:pt idx="12">
                  <c:v>-42.251718</c:v>
                </c:pt>
                <c:pt idx="13">
                  <c:v>-41.747237</c:v>
                </c:pt>
                <c:pt idx="14">
                  <c:v>-41.747478</c:v>
                </c:pt>
                <c:pt idx="15">
                  <c:v>-41.747619</c:v>
                </c:pt>
                <c:pt idx="16">
                  <c:v>-40.743991</c:v>
                </c:pt>
                <c:pt idx="17">
                  <c:v>-40.742578</c:v>
                </c:pt>
                <c:pt idx="18">
                  <c:v>-40.743898</c:v>
                </c:pt>
                <c:pt idx="19">
                  <c:v>-40.747444</c:v>
                </c:pt>
                <c:pt idx="20">
                  <c:v>-39.743424</c:v>
                </c:pt>
                <c:pt idx="21">
                  <c:v>-39.744656</c:v>
                </c:pt>
                <c:pt idx="22">
                  <c:v>-39.744566</c:v>
                </c:pt>
                <c:pt idx="23">
                  <c:v>-39.744205</c:v>
                </c:pt>
                <c:pt idx="24">
                  <c:v>-39.505268</c:v>
                </c:pt>
                <c:pt idx="25">
                  <c:v>-39.503676</c:v>
                </c:pt>
                <c:pt idx="26">
                  <c:v>-39.506119</c:v>
                </c:pt>
                <c:pt idx="27">
                  <c:v>-39.506965</c:v>
                </c:pt>
                <c:pt idx="28">
                  <c:v>-39.507325</c:v>
                </c:pt>
                <c:pt idx="29">
                  <c:v>-38.773443</c:v>
                </c:pt>
                <c:pt idx="30">
                  <c:v>-38.771832</c:v>
                </c:pt>
                <c:pt idx="31">
                  <c:v>-38.77157</c:v>
                </c:pt>
                <c:pt idx="32">
                  <c:v>-38.770023</c:v>
                </c:pt>
                <c:pt idx="33">
                  <c:v>-37.778586</c:v>
                </c:pt>
                <c:pt idx="34">
                  <c:v>-37.779393</c:v>
                </c:pt>
                <c:pt idx="35">
                  <c:v>-37.777047</c:v>
                </c:pt>
                <c:pt idx="36">
                  <c:v>-37.7798</c:v>
                </c:pt>
                <c:pt idx="37">
                  <c:v>-36.849662</c:v>
                </c:pt>
                <c:pt idx="38">
                  <c:v>-36.849933</c:v>
                </c:pt>
                <c:pt idx="39">
                  <c:v>-36.849925</c:v>
                </c:pt>
                <c:pt idx="40">
                  <c:v>-36.849965</c:v>
                </c:pt>
                <c:pt idx="41">
                  <c:v>-35.896175</c:v>
                </c:pt>
                <c:pt idx="42">
                  <c:v>-35.896019</c:v>
                </c:pt>
                <c:pt idx="43">
                  <c:v>-35.896057</c:v>
                </c:pt>
                <c:pt idx="44">
                  <c:v>-35.898027</c:v>
                </c:pt>
                <c:pt idx="45">
                  <c:v>-34.936499</c:v>
                </c:pt>
                <c:pt idx="46">
                  <c:v>-34.936621</c:v>
                </c:pt>
                <c:pt idx="47">
                  <c:v>-34.936571</c:v>
                </c:pt>
                <c:pt idx="48">
                  <c:v>-33.895382</c:v>
                </c:pt>
                <c:pt idx="49">
                  <c:v>-33.895201</c:v>
                </c:pt>
                <c:pt idx="50">
                  <c:v>-33.89536</c:v>
                </c:pt>
                <c:pt idx="51">
                  <c:v>-33.000591</c:v>
                </c:pt>
                <c:pt idx="52">
                  <c:v>-32.999801</c:v>
                </c:pt>
                <c:pt idx="53">
                  <c:v>-33.00045</c:v>
                </c:pt>
                <c:pt idx="54">
                  <c:v>-32.025215</c:v>
                </c:pt>
                <c:pt idx="55">
                  <c:v>-32.024968</c:v>
                </c:pt>
                <c:pt idx="56">
                  <c:v>-32.024947</c:v>
                </c:pt>
                <c:pt idx="57">
                  <c:v>-31.109407</c:v>
                </c:pt>
                <c:pt idx="58">
                  <c:v>-31.112728</c:v>
                </c:pt>
                <c:pt idx="59">
                  <c:v>-31.116361</c:v>
                </c:pt>
                <c:pt idx="60">
                  <c:v>-30.1936</c:v>
                </c:pt>
                <c:pt idx="61">
                  <c:v>-30.1937</c:v>
                </c:pt>
                <c:pt idx="62">
                  <c:v>-30.1935</c:v>
                </c:pt>
                <c:pt idx="63">
                  <c:v>-29.2323</c:v>
                </c:pt>
                <c:pt idx="64">
                  <c:v>-29.2323</c:v>
                </c:pt>
                <c:pt idx="65">
                  <c:v>-29.2317</c:v>
                </c:pt>
                <c:pt idx="66">
                  <c:v>-28.3269</c:v>
                </c:pt>
                <c:pt idx="67">
                  <c:v>-28.3265</c:v>
                </c:pt>
                <c:pt idx="68">
                  <c:v>-28.3265</c:v>
                </c:pt>
                <c:pt idx="69">
                  <c:v>-27.4049</c:v>
                </c:pt>
                <c:pt idx="70">
                  <c:v>-27.4048</c:v>
                </c:pt>
                <c:pt idx="71">
                  <c:v>-27.4051</c:v>
                </c:pt>
                <c:pt idx="72">
                  <c:v>-26.5438</c:v>
                </c:pt>
                <c:pt idx="73">
                  <c:v>-26.5458</c:v>
                </c:pt>
                <c:pt idx="74">
                  <c:v>-26.5457</c:v>
                </c:pt>
                <c:pt idx="75">
                  <c:v>-25.5401</c:v>
                </c:pt>
                <c:pt idx="76">
                  <c:v>-25.5396</c:v>
                </c:pt>
                <c:pt idx="77">
                  <c:v>-25.5397</c:v>
                </c:pt>
                <c:pt idx="78">
                  <c:v>-24.6386</c:v>
                </c:pt>
                <c:pt idx="79">
                  <c:v>-24.6371</c:v>
                </c:pt>
                <c:pt idx="80">
                  <c:v>-24.6384</c:v>
                </c:pt>
                <c:pt idx="81">
                  <c:v>-23.7504</c:v>
                </c:pt>
                <c:pt idx="82">
                  <c:v>-23.7505</c:v>
                </c:pt>
                <c:pt idx="83">
                  <c:v>-23.749878</c:v>
                </c:pt>
                <c:pt idx="84">
                  <c:v>-22.815665</c:v>
                </c:pt>
                <c:pt idx="85">
                  <c:v>-22.81729</c:v>
                </c:pt>
                <c:pt idx="86">
                  <c:v>-22.816685</c:v>
                </c:pt>
                <c:pt idx="87">
                  <c:v>-21.917912</c:v>
                </c:pt>
                <c:pt idx="88">
                  <c:v>-21.918209</c:v>
                </c:pt>
                <c:pt idx="89">
                  <c:v>-21.918167</c:v>
                </c:pt>
                <c:pt idx="90">
                  <c:v>-21.5028</c:v>
                </c:pt>
                <c:pt idx="91">
                  <c:v>-21.5032</c:v>
                </c:pt>
                <c:pt idx="92">
                  <c:v>-21.5033</c:v>
                </c:pt>
                <c:pt idx="93">
                  <c:v>-21.0328</c:v>
                </c:pt>
                <c:pt idx="94">
                  <c:v>-21.0319</c:v>
                </c:pt>
                <c:pt idx="95">
                  <c:v>-21.0309</c:v>
                </c:pt>
                <c:pt idx="96">
                  <c:v>-20.6235</c:v>
                </c:pt>
                <c:pt idx="97">
                  <c:v>-20.6237</c:v>
                </c:pt>
                <c:pt idx="98">
                  <c:v>-20.6233</c:v>
                </c:pt>
                <c:pt idx="99">
                  <c:v>-20.1481</c:v>
                </c:pt>
                <c:pt idx="100">
                  <c:v>-20.148</c:v>
                </c:pt>
                <c:pt idx="101">
                  <c:v>-20.1477</c:v>
                </c:pt>
                <c:pt idx="102">
                  <c:v>-19.26639</c:v>
                </c:pt>
                <c:pt idx="103">
                  <c:v>-19.265972</c:v>
                </c:pt>
                <c:pt idx="104">
                  <c:v>-19.266015</c:v>
                </c:pt>
                <c:pt idx="105">
                  <c:v>-18.361986</c:v>
                </c:pt>
                <c:pt idx="106">
                  <c:v>-18.362084</c:v>
                </c:pt>
                <c:pt idx="107">
                  <c:v>-18.361938</c:v>
                </c:pt>
                <c:pt idx="108">
                  <c:v>-17.450335</c:v>
                </c:pt>
                <c:pt idx="109">
                  <c:v>-17.450556</c:v>
                </c:pt>
                <c:pt idx="110">
                  <c:v>-17.45042</c:v>
                </c:pt>
                <c:pt idx="111">
                  <c:v>-16.53349</c:v>
                </c:pt>
                <c:pt idx="112">
                  <c:v>-16.533161</c:v>
                </c:pt>
                <c:pt idx="113">
                  <c:v>-16.534515</c:v>
                </c:pt>
                <c:pt idx="114">
                  <c:v>-15.678142</c:v>
                </c:pt>
                <c:pt idx="115">
                  <c:v>-15.678381</c:v>
                </c:pt>
                <c:pt idx="116">
                  <c:v>-15.678302</c:v>
                </c:pt>
                <c:pt idx="117">
                  <c:v>-14.793096</c:v>
                </c:pt>
                <c:pt idx="118">
                  <c:v>-14.793223</c:v>
                </c:pt>
                <c:pt idx="119">
                  <c:v>-14.79323</c:v>
                </c:pt>
                <c:pt idx="120">
                  <c:v>-14.196286</c:v>
                </c:pt>
                <c:pt idx="121">
                  <c:v>-14.196346</c:v>
                </c:pt>
                <c:pt idx="122">
                  <c:v>-14.196579</c:v>
                </c:pt>
                <c:pt idx="123">
                  <c:v>-13.600184</c:v>
                </c:pt>
                <c:pt idx="124">
                  <c:v>-13.59936</c:v>
                </c:pt>
                <c:pt idx="125">
                  <c:v>-13.599335</c:v>
                </c:pt>
                <c:pt idx="126">
                  <c:v>-13.157939</c:v>
                </c:pt>
                <c:pt idx="127">
                  <c:v>-13.15823</c:v>
                </c:pt>
                <c:pt idx="128">
                  <c:v>-13.15826</c:v>
                </c:pt>
                <c:pt idx="129">
                  <c:v>-12.327483</c:v>
                </c:pt>
                <c:pt idx="130">
                  <c:v>-12.32777</c:v>
                </c:pt>
                <c:pt idx="131">
                  <c:v>-12.326266</c:v>
                </c:pt>
                <c:pt idx="132">
                  <c:v>-11.497273</c:v>
                </c:pt>
                <c:pt idx="133">
                  <c:v>-11.496649</c:v>
                </c:pt>
                <c:pt idx="134">
                  <c:v>-11.496373</c:v>
                </c:pt>
                <c:pt idx="135">
                  <c:v>-10.720097</c:v>
                </c:pt>
                <c:pt idx="136">
                  <c:v>-10.720795</c:v>
                </c:pt>
                <c:pt idx="137">
                  <c:v>-10.720783</c:v>
                </c:pt>
                <c:pt idx="138">
                  <c:v>-9.853715</c:v>
                </c:pt>
                <c:pt idx="139">
                  <c:v>-9.852867</c:v>
                </c:pt>
                <c:pt idx="140">
                  <c:v>-9.853899</c:v>
                </c:pt>
                <c:pt idx="141">
                  <c:v>-9.433254</c:v>
                </c:pt>
                <c:pt idx="142">
                  <c:v>-9.432857</c:v>
                </c:pt>
                <c:pt idx="143">
                  <c:v>-9.432566</c:v>
                </c:pt>
                <c:pt idx="144">
                  <c:v>-8.999867</c:v>
                </c:pt>
                <c:pt idx="145">
                  <c:v>-8.999874</c:v>
                </c:pt>
                <c:pt idx="146">
                  <c:v>-8.999708</c:v>
                </c:pt>
              </c:numCache>
            </c:numRef>
          </c:xVal>
          <c:yVal>
            <c:numRef>
              <c:f>SUMMARY!$V$12:$V$158</c:f>
              <c:numCache>
                <c:ptCount val="147"/>
                <c:pt idx="0">
                  <c:v>60.979166</c:v>
                </c:pt>
                <c:pt idx="1">
                  <c:v>60.978942</c:v>
                </c:pt>
                <c:pt idx="2">
                  <c:v>60.979114</c:v>
                </c:pt>
                <c:pt idx="3">
                  <c:v>59.210995</c:v>
                </c:pt>
                <c:pt idx="4">
                  <c:v>59.210883</c:v>
                </c:pt>
                <c:pt idx="5">
                  <c:v>59.210838</c:v>
                </c:pt>
                <c:pt idx="6">
                  <c:v>59.207318</c:v>
                </c:pt>
                <c:pt idx="7">
                  <c:v>59.880375</c:v>
                </c:pt>
                <c:pt idx="8">
                  <c:v>59.880657</c:v>
                </c:pt>
                <c:pt idx="9">
                  <c:v>59.880441</c:v>
                </c:pt>
                <c:pt idx="10">
                  <c:v>59.898389</c:v>
                </c:pt>
                <c:pt idx="11">
                  <c:v>59.898243</c:v>
                </c:pt>
                <c:pt idx="12">
                  <c:v>59.898256</c:v>
                </c:pt>
                <c:pt idx="13">
                  <c:v>59.844636</c:v>
                </c:pt>
                <c:pt idx="14">
                  <c:v>59.844617</c:v>
                </c:pt>
                <c:pt idx="15">
                  <c:v>59.844468</c:v>
                </c:pt>
                <c:pt idx="16">
                  <c:v>59.745366</c:v>
                </c:pt>
                <c:pt idx="17">
                  <c:v>59.745649</c:v>
                </c:pt>
                <c:pt idx="18">
                  <c:v>59.744656</c:v>
                </c:pt>
                <c:pt idx="19">
                  <c:v>59.743851</c:v>
                </c:pt>
                <c:pt idx="20">
                  <c:v>59.667364</c:v>
                </c:pt>
                <c:pt idx="21">
                  <c:v>59.667164</c:v>
                </c:pt>
                <c:pt idx="22">
                  <c:v>59.667167</c:v>
                </c:pt>
                <c:pt idx="23">
                  <c:v>59.666779</c:v>
                </c:pt>
                <c:pt idx="24">
                  <c:v>59.203499</c:v>
                </c:pt>
                <c:pt idx="25">
                  <c:v>59.222985</c:v>
                </c:pt>
                <c:pt idx="26">
                  <c:v>59.222791</c:v>
                </c:pt>
                <c:pt idx="27">
                  <c:v>59.222414</c:v>
                </c:pt>
                <c:pt idx="28">
                  <c:v>59.222591</c:v>
                </c:pt>
                <c:pt idx="29">
                  <c:v>59.570034</c:v>
                </c:pt>
                <c:pt idx="30">
                  <c:v>59.570223</c:v>
                </c:pt>
                <c:pt idx="31">
                  <c:v>59.570074</c:v>
                </c:pt>
                <c:pt idx="32">
                  <c:v>59.569805</c:v>
                </c:pt>
                <c:pt idx="33">
                  <c:v>59.465562</c:v>
                </c:pt>
                <c:pt idx="34">
                  <c:v>59.465367</c:v>
                </c:pt>
                <c:pt idx="35">
                  <c:v>59.46413</c:v>
                </c:pt>
                <c:pt idx="36">
                  <c:v>59.465638</c:v>
                </c:pt>
                <c:pt idx="37">
                  <c:v>59.391609</c:v>
                </c:pt>
                <c:pt idx="38">
                  <c:v>59.391497</c:v>
                </c:pt>
                <c:pt idx="39">
                  <c:v>59.391541</c:v>
                </c:pt>
                <c:pt idx="40">
                  <c:v>59.39221</c:v>
                </c:pt>
                <c:pt idx="41">
                  <c:v>59.296445</c:v>
                </c:pt>
                <c:pt idx="42">
                  <c:v>59.297204</c:v>
                </c:pt>
                <c:pt idx="43">
                  <c:v>59.296769</c:v>
                </c:pt>
                <c:pt idx="44">
                  <c:v>59.298138</c:v>
                </c:pt>
                <c:pt idx="45">
                  <c:v>59.196406</c:v>
                </c:pt>
                <c:pt idx="46">
                  <c:v>59.19596</c:v>
                </c:pt>
                <c:pt idx="47">
                  <c:v>59.196424</c:v>
                </c:pt>
                <c:pt idx="48">
                  <c:v>59.099929</c:v>
                </c:pt>
                <c:pt idx="49">
                  <c:v>59.100133</c:v>
                </c:pt>
                <c:pt idx="50">
                  <c:v>59.098517</c:v>
                </c:pt>
                <c:pt idx="51">
                  <c:v>59.022418</c:v>
                </c:pt>
                <c:pt idx="52">
                  <c:v>59.022105</c:v>
                </c:pt>
                <c:pt idx="53">
                  <c:v>59.022167</c:v>
                </c:pt>
                <c:pt idx="54">
                  <c:v>58.935679</c:v>
                </c:pt>
                <c:pt idx="55">
                  <c:v>58.935857</c:v>
                </c:pt>
                <c:pt idx="56">
                  <c:v>58.935829</c:v>
                </c:pt>
                <c:pt idx="57">
                  <c:v>58.846891</c:v>
                </c:pt>
                <c:pt idx="58">
                  <c:v>58.846817</c:v>
                </c:pt>
                <c:pt idx="59">
                  <c:v>58.846591</c:v>
                </c:pt>
                <c:pt idx="60">
                  <c:v>58.7497</c:v>
                </c:pt>
                <c:pt idx="61">
                  <c:v>58.7497</c:v>
                </c:pt>
                <c:pt idx="62">
                  <c:v>58.7494</c:v>
                </c:pt>
                <c:pt idx="63">
                  <c:v>58.6831</c:v>
                </c:pt>
                <c:pt idx="64">
                  <c:v>58.6831</c:v>
                </c:pt>
                <c:pt idx="65">
                  <c:v>58.683</c:v>
                </c:pt>
                <c:pt idx="66">
                  <c:v>58.5828</c:v>
                </c:pt>
                <c:pt idx="67">
                  <c:v>58.5828</c:v>
                </c:pt>
                <c:pt idx="68">
                  <c:v>58.5831</c:v>
                </c:pt>
                <c:pt idx="69">
                  <c:v>58.5027</c:v>
                </c:pt>
                <c:pt idx="70">
                  <c:v>58.5027</c:v>
                </c:pt>
                <c:pt idx="71">
                  <c:v>58.5026</c:v>
                </c:pt>
                <c:pt idx="72">
                  <c:v>58.4335</c:v>
                </c:pt>
                <c:pt idx="73">
                  <c:v>58.4328</c:v>
                </c:pt>
                <c:pt idx="74">
                  <c:v>58.4324</c:v>
                </c:pt>
                <c:pt idx="75">
                  <c:v>58.3315</c:v>
                </c:pt>
                <c:pt idx="76">
                  <c:v>58.3314</c:v>
                </c:pt>
                <c:pt idx="77">
                  <c:v>58.3315</c:v>
                </c:pt>
                <c:pt idx="78">
                  <c:v>58.2056</c:v>
                </c:pt>
                <c:pt idx="79">
                  <c:v>58.2043</c:v>
                </c:pt>
                <c:pt idx="80">
                  <c:v>58.2049</c:v>
                </c:pt>
                <c:pt idx="81">
                  <c:v>58.078</c:v>
                </c:pt>
                <c:pt idx="82">
                  <c:v>58.0776</c:v>
                </c:pt>
                <c:pt idx="83">
                  <c:v>58.077666</c:v>
                </c:pt>
                <c:pt idx="84">
                  <c:v>57.914565</c:v>
                </c:pt>
                <c:pt idx="85">
                  <c:v>57.915333</c:v>
                </c:pt>
                <c:pt idx="86">
                  <c:v>57.915031</c:v>
                </c:pt>
                <c:pt idx="87">
                  <c:v>57.77366</c:v>
                </c:pt>
                <c:pt idx="88">
                  <c:v>57.774042</c:v>
                </c:pt>
                <c:pt idx="89">
                  <c:v>57.773976</c:v>
                </c:pt>
                <c:pt idx="90">
                  <c:v>57.7078</c:v>
                </c:pt>
                <c:pt idx="91">
                  <c:v>57.708</c:v>
                </c:pt>
                <c:pt idx="92">
                  <c:v>57.7081</c:v>
                </c:pt>
                <c:pt idx="93">
                  <c:v>57.6154</c:v>
                </c:pt>
                <c:pt idx="94">
                  <c:v>57.6156</c:v>
                </c:pt>
                <c:pt idx="95">
                  <c:v>57.6156</c:v>
                </c:pt>
                <c:pt idx="96">
                  <c:v>57.5866</c:v>
                </c:pt>
                <c:pt idx="97">
                  <c:v>57.5865</c:v>
                </c:pt>
                <c:pt idx="98">
                  <c:v>57.5868</c:v>
                </c:pt>
                <c:pt idx="99">
                  <c:v>57.501</c:v>
                </c:pt>
                <c:pt idx="100">
                  <c:v>57.5008</c:v>
                </c:pt>
                <c:pt idx="101">
                  <c:v>57.5009</c:v>
                </c:pt>
                <c:pt idx="102">
                  <c:v>57.366633</c:v>
                </c:pt>
                <c:pt idx="103">
                  <c:v>57.365684</c:v>
                </c:pt>
                <c:pt idx="104">
                  <c:v>57.365791</c:v>
                </c:pt>
                <c:pt idx="105">
                  <c:v>57.235881</c:v>
                </c:pt>
                <c:pt idx="106">
                  <c:v>57.235765</c:v>
                </c:pt>
                <c:pt idx="107">
                  <c:v>57.235961</c:v>
                </c:pt>
                <c:pt idx="108">
                  <c:v>57.096454</c:v>
                </c:pt>
                <c:pt idx="109">
                  <c:v>57.096483</c:v>
                </c:pt>
                <c:pt idx="110">
                  <c:v>57.096519</c:v>
                </c:pt>
                <c:pt idx="111">
                  <c:v>56.966403</c:v>
                </c:pt>
                <c:pt idx="112">
                  <c:v>56.965863</c:v>
                </c:pt>
                <c:pt idx="113">
                  <c:v>56.965863</c:v>
                </c:pt>
                <c:pt idx="114">
                  <c:v>56.799278</c:v>
                </c:pt>
                <c:pt idx="115">
                  <c:v>56.799187</c:v>
                </c:pt>
                <c:pt idx="116">
                  <c:v>56.799292</c:v>
                </c:pt>
                <c:pt idx="117">
                  <c:v>56.669869</c:v>
                </c:pt>
                <c:pt idx="118">
                  <c:v>56.669719</c:v>
                </c:pt>
                <c:pt idx="119">
                  <c:v>56.66978</c:v>
                </c:pt>
                <c:pt idx="120">
                  <c:v>56.578976</c:v>
                </c:pt>
                <c:pt idx="121">
                  <c:v>56.578838</c:v>
                </c:pt>
                <c:pt idx="122">
                  <c:v>56.578615</c:v>
                </c:pt>
                <c:pt idx="123">
                  <c:v>56.487562</c:v>
                </c:pt>
                <c:pt idx="124">
                  <c:v>56.487181</c:v>
                </c:pt>
                <c:pt idx="125">
                  <c:v>56.486846</c:v>
                </c:pt>
                <c:pt idx="126">
                  <c:v>56.415344</c:v>
                </c:pt>
                <c:pt idx="127">
                  <c:v>56.415415</c:v>
                </c:pt>
                <c:pt idx="128">
                  <c:v>56.415565</c:v>
                </c:pt>
                <c:pt idx="129">
                  <c:v>56.285493</c:v>
                </c:pt>
                <c:pt idx="130">
                  <c:v>56.285456</c:v>
                </c:pt>
                <c:pt idx="131">
                  <c:v>56.285085</c:v>
                </c:pt>
                <c:pt idx="132">
                  <c:v>56.157397</c:v>
                </c:pt>
                <c:pt idx="133">
                  <c:v>56.155783</c:v>
                </c:pt>
                <c:pt idx="134">
                  <c:v>56.155667</c:v>
                </c:pt>
                <c:pt idx="135">
                  <c:v>56.030209</c:v>
                </c:pt>
                <c:pt idx="136">
                  <c:v>56.030344</c:v>
                </c:pt>
                <c:pt idx="137">
                  <c:v>56.030346</c:v>
                </c:pt>
                <c:pt idx="138">
                  <c:v>55.88231</c:v>
                </c:pt>
                <c:pt idx="139">
                  <c:v>55.881639</c:v>
                </c:pt>
                <c:pt idx="140">
                  <c:v>55.88125</c:v>
                </c:pt>
                <c:pt idx="141">
                  <c:v>55.816152</c:v>
                </c:pt>
                <c:pt idx="142">
                  <c:v>55.816233</c:v>
                </c:pt>
                <c:pt idx="143">
                  <c:v>55.81663</c:v>
                </c:pt>
                <c:pt idx="144">
                  <c:v>55.750131</c:v>
                </c:pt>
                <c:pt idx="145">
                  <c:v>55.750261</c:v>
                </c:pt>
                <c:pt idx="146">
                  <c:v>55.750331</c:v>
                </c:pt>
              </c:numCache>
            </c:numRef>
          </c:yVal>
          <c:smooth val="0"/>
        </c:ser>
        <c:axId val="38262465"/>
        <c:axId val="52308990"/>
      </c:scatterChart>
      <c:valAx>
        <c:axId val="3826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8990"/>
        <c:crosses val="autoZero"/>
        <c:crossBetween val="midCat"/>
        <c:dispUnits/>
      </c:valAx>
      <c:valAx>
        <c:axId val="52308990"/>
        <c:scaling>
          <c:orientation val="minMax"/>
          <c:max val="7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624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75"/>
          <c:y val="0.48075"/>
          <c:w val="0.08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172200"/>
    <xdr:graphicFrame>
      <xdr:nvGraphicFramePr>
        <xdr:cNvPr id="1" name="Chart 1"/>
        <xdr:cNvGraphicFramePr/>
      </xdr:nvGraphicFramePr>
      <xdr:xfrm>
        <a:off x="0" y="0"/>
        <a:ext cx="8772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1" activeCellId="46" sqref="A13:P13 A16:P16 A20:P20 A23:P23 A26:P26 A29:P29 A33:P33 A38:P38 A42:P42 A46:P46 A50:P50 A54:P54 A58:P58 A61:P61 A64:P64 A67:P67 A70:P70 A73:P73 A76:P76 A79:P79 A82:P82 A85:P85 A88:P88 A91:P91 A94:P94 A97:P97 A100:P100 A103:P103 A106:P106 A109:P109 A112:P112 A115:P115 A118:P118 A121:P121 A124:P124 A127:P127 A130:P130 A133:P133 A136:P136 A139:P139 A142:P142 A145:P145 A148:P148 A151:P151 A154:P154 A157:P157 A10:P11"/>
    </sheetView>
  </sheetViews>
  <sheetFormatPr defaultColWidth="9.140625" defaultRowHeight="15"/>
  <cols>
    <col min="1" max="1" width="10.28125" style="3" customWidth="1"/>
    <col min="2" max="2" width="8.421875" style="3" customWidth="1"/>
    <col min="3" max="3" width="4.421875" style="4" bestFit="1" customWidth="1"/>
    <col min="4" max="4" width="4.421875" style="3" bestFit="1" customWidth="1"/>
    <col min="5" max="5" width="5.421875" style="6" bestFit="1" customWidth="1"/>
    <col min="6" max="6" width="11.421875" style="10" bestFit="1" customWidth="1"/>
    <col min="7" max="7" width="5.7109375" style="11" customWidth="1"/>
    <col min="8" max="8" width="6.28125" style="12" bestFit="1" customWidth="1"/>
    <col min="9" max="9" width="4.8515625" style="13" customWidth="1"/>
    <col min="10" max="10" width="7.421875" style="16" customWidth="1"/>
    <col min="11" max="11" width="2.140625" style="3" customWidth="1"/>
    <col min="12" max="12" width="4.8515625" style="13" customWidth="1"/>
    <col min="13" max="13" width="7.140625" style="16" customWidth="1"/>
    <col min="14" max="14" width="2.421875" style="3" customWidth="1"/>
    <col min="15" max="15" width="4.421875" style="3" bestFit="1" customWidth="1"/>
    <col min="16" max="16" width="6.421875" style="13" bestFit="1" customWidth="1"/>
    <col min="17" max="17" width="6.421875" style="3" bestFit="1" customWidth="1"/>
    <col min="18" max="18" width="29.00390625" style="3" bestFit="1" customWidth="1"/>
    <col min="19" max="19" width="9.140625" style="3" customWidth="1"/>
    <col min="20" max="20" width="12.421875" style="3" bestFit="1" customWidth="1"/>
    <col min="21" max="22" width="9.140625" style="5" customWidth="1"/>
    <col min="23" max="16384" width="9.140625" style="3" customWidth="1"/>
  </cols>
  <sheetData>
    <row r="1" ht="18">
      <c r="A1" s="1" t="s">
        <v>7</v>
      </c>
    </row>
    <row r="2" ht="12" thickBot="1">
      <c r="A2" s="2"/>
    </row>
    <row r="3" spans="1:13" ht="12" thickBot="1">
      <c r="A3" s="2"/>
      <c r="E3" s="8"/>
      <c r="J3" s="25" t="s">
        <v>64</v>
      </c>
      <c r="K3" s="20"/>
      <c r="L3" s="26"/>
      <c r="M3" s="27"/>
    </row>
    <row r="4" spans="1:13" ht="10.5">
      <c r="A4" s="2"/>
      <c r="E4" s="19" t="s">
        <v>60</v>
      </c>
      <c r="F4" s="34"/>
      <c r="G4" s="35"/>
      <c r="J4" s="28" t="s">
        <v>43</v>
      </c>
      <c r="K4" s="22" t="s">
        <v>0</v>
      </c>
      <c r="L4" s="29"/>
      <c r="M4" s="30"/>
    </row>
    <row r="5" spans="1:13" ht="10.5">
      <c r="A5" s="2"/>
      <c r="E5" s="21" t="s">
        <v>34</v>
      </c>
      <c r="F5" s="36" t="s">
        <v>61</v>
      </c>
      <c r="G5" s="37"/>
      <c r="J5" s="28" t="s">
        <v>44</v>
      </c>
      <c r="K5" s="22" t="s">
        <v>2</v>
      </c>
      <c r="L5" s="29"/>
      <c r="M5" s="30"/>
    </row>
    <row r="6" spans="1:13" ht="10.5">
      <c r="A6" s="2"/>
      <c r="E6" s="21" t="s">
        <v>40</v>
      </c>
      <c r="F6" s="36" t="s">
        <v>62</v>
      </c>
      <c r="G6" s="37"/>
      <c r="J6" s="28" t="s">
        <v>45</v>
      </c>
      <c r="K6" s="22" t="s">
        <v>3</v>
      </c>
      <c r="L6" s="29"/>
      <c r="M6" s="30"/>
    </row>
    <row r="7" spans="1:13" ht="10.5">
      <c r="A7" s="2"/>
      <c r="E7" s="21" t="s">
        <v>41</v>
      </c>
      <c r="F7" s="36" t="s">
        <v>4</v>
      </c>
      <c r="G7" s="37"/>
      <c r="J7" s="28" t="s">
        <v>47</v>
      </c>
      <c r="K7" s="22" t="s">
        <v>6</v>
      </c>
      <c r="L7" s="29"/>
      <c r="M7" s="30"/>
    </row>
    <row r="8" spans="5:13" ht="12" thickBot="1">
      <c r="E8" s="23" t="s">
        <v>42</v>
      </c>
      <c r="F8" s="38" t="s">
        <v>63</v>
      </c>
      <c r="G8" s="39"/>
      <c r="J8" s="31" t="s">
        <v>46</v>
      </c>
      <c r="K8" s="24" t="s">
        <v>5</v>
      </c>
      <c r="L8" s="32"/>
      <c r="M8" s="33"/>
    </row>
    <row r="10" spans="1:22" ht="10.5">
      <c r="A10" s="6" t="s">
        <v>11</v>
      </c>
      <c r="B10" s="6" t="s">
        <v>12</v>
      </c>
      <c r="C10" s="7" t="s">
        <v>13</v>
      </c>
      <c r="D10" s="6" t="s">
        <v>15</v>
      </c>
      <c r="E10" s="6" t="s">
        <v>17</v>
      </c>
      <c r="F10" s="10" t="s">
        <v>19</v>
      </c>
      <c r="G10" s="11" t="s">
        <v>20</v>
      </c>
      <c r="H10" s="12" t="s">
        <v>22</v>
      </c>
      <c r="I10" s="15" t="s">
        <v>24</v>
      </c>
      <c r="J10" s="17"/>
      <c r="K10" s="8"/>
      <c r="L10" s="15" t="s">
        <v>88</v>
      </c>
      <c r="M10" s="17"/>
      <c r="N10" s="8"/>
      <c r="O10" s="8"/>
      <c r="P10" s="14" t="s">
        <v>29</v>
      </c>
      <c r="Q10" s="6" t="s">
        <v>31</v>
      </c>
      <c r="R10" s="6"/>
      <c r="S10" s="6" t="s">
        <v>34</v>
      </c>
      <c r="T10" s="6" t="s">
        <v>80</v>
      </c>
      <c r="U10" s="9" t="s">
        <v>36</v>
      </c>
      <c r="V10" s="9" t="s">
        <v>37</v>
      </c>
    </row>
    <row r="11" spans="1:22" ht="10.5">
      <c r="A11" s="6" t="s">
        <v>8</v>
      </c>
      <c r="B11" s="6" t="s">
        <v>10</v>
      </c>
      <c r="C11" s="7" t="s">
        <v>14</v>
      </c>
      <c r="D11" s="6" t="s">
        <v>16</v>
      </c>
      <c r="E11" s="6" t="s">
        <v>18</v>
      </c>
      <c r="G11" s="11" t="s">
        <v>21</v>
      </c>
      <c r="H11" s="12" t="s">
        <v>23</v>
      </c>
      <c r="I11" s="14" t="s">
        <v>25</v>
      </c>
      <c r="J11" s="18" t="s">
        <v>27</v>
      </c>
      <c r="K11" s="6" t="s">
        <v>26</v>
      </c>
      <c r="L11" s="14" t="s">
        <v>25</v>
      </c>
      <c r="M11" s="18" t="s">
        <v>27</v>
      </c>
      <c r="N11" s="6" t="s">
        <v>26</v>
      </c>
      <c r="O11" s="6" t="s">
        <v>28</v>
      </c>
      <c r="P11" s="14" t="s">
        <v>30</v>
      </c>
      <c r="Q11" s="6" t="s">
        <v>32</v>
      </c>
      <c r="R11" s="6" t="s">
        <v>33</v>
      </c>
      <c r="S11" s="6" t="s">
        <v>35</v>
      </c>
      <c r="T11" s="6" t="s">
        <v>35</v>
      </c>
      <c r="U11" s="9" t="s">
        <v>38</v>
      </c>
      <c r="V11" s="9" t="s">
        <v>38</v>
      </c>
    </row>
    <row r="12" spans="1:22" ht="10.5">
      <c r="A12" s="3" t="s">
        <v>9</v>
      </c>
      <c r="C12" s="4">
        <v>1</v>
      </c>
      <c r="D12" s="3">
        <v>1</v>
      </c>
      <c r="E12" s="6" t="s">
        <v>40</v>
      </c>
      <c r="F12" s="48">
        <v>40750</v>
      </c>
      <c r="G12" s="49">
        <v>0.5504629629629629</v>
      </c>
      <c r="H12" s="6" t="s">
        <v>43</v>
      </c>
      <c r="I12" s="13">
        <f>INT(V12)</f>
        <v>60</v>
      </c>
      <c r="J12" s="16">
        <f>(V12-I12)*60</f>
        <v>58.74995999999996</v>
      </c>
      <c r="K12" s="3" t="s">
        <v>51</v>
      </c>
      <c r="L12" s="13">
        <f>INT(ABS(U12))</f>
        <v>35</v>
      </c>
      <c r="M12" s="16">
        <f>(ABS(U12)-L12)*60</f>
        <v>7.952579999999898</v>
      </c>
      <c r="N12" s="3" t="s">
        <v>52</v>
      </c>
      <c r="O12" s="3" t="s">
        <v>48</v>
      </c>
      <c r="P12" s="13">
        <v>3001.1001</v>
      </c>
      <c r="R12" s="3" t="s">
        <v>116</v>
      </c>
      <c r="U12" s="5">
        <v>-35.132543</v>
      </c>
      <c r="V12" s="5">
        <v>60.979166</v>
      </c>
    </row>
    <row r="13" spans="1:22" ht="10.5">
      <c r="A13" s="3" t="s">
        <v>9</v>
      </c>
      <c r="C13" s="4">
        <v>1</v>
      </c>
      <c r="D13" s="3">
        <v>1</v>
      </c>
      <c r="E13" s="6" t="s">
        <v>40</v>
      </c>
      <c r="F13" s="48">
        <v>40750</v>
      </c>
      <c r="G13" s="49">
        <v>0.5547106481481482</v>
      </c>
      <c r="H13" s="6" t="s">
        <v>44</v>
      </c>
      <c r="I13" s="13">
        <f aca="true" t="shared" si="0" ref="I13:I40">INT(V13)</f>
        <v>60</v>
      </c>
      <c r="J13" s="16">
        <f aca="true" t="shared" si="1" ref="J13:J40">(V13-I13)*60</f>
        <v>58.73652000000021</v>
      </c>
      <c r="K13" s="3" t="s">
        <v>51</v>
      </c>
      <c r="L13" s="13">
        <f aca="true" t="shared" si="2" ref="L13:L40">INT(ABS(U13))</f>
        <v>35</v>
      </c>
      <c r="M13" s="16">
        <f aca="true" t="shared" si="3" ref="M13:M40">(ABS(U13)-L13)*60</f>
        <v>7.858019999999897</v>
      </c>
      <c r="N13" s="3" t="s">
        <v>52</v>
      </c>
      <c r="O13" s="3" t="s">
        <v>48</v>
      </c>
      <c r="P13" s="13">
        <v>3000.7</v>
      </c>
      <c r="Q13" s="3">
        <v>205</v>
      </c>
      <c r="R13" s="3" t="s">
        <v>49</v>
      </c>
      <c r="S13" s="3" t="s">
        <v>50</v>
      </c>
      <c r="U13" s="5">
        <v>-35.130967</v>
      </c>
      <c r="V13" s="5">
        <v>60.978942</v>
      </c>
    </row>
    <row r="14" spans="1:22" ht="10.5">
      <c r="A14" s="3" t="s">
        <v>9</v>
      </c>
      <c r="C14" s="4">
        <v>1</v>
      </c>
      <c r="D14" s="3">
        <v>1</v>
      </c>
      <c r="E14" s="6" t="s">
        <v>40</v>
      </c>
      <c r="F14" s="48">
        <v>40750</v>
      </c>
      <c r="G14" s="49">
        <v>0.5605324074074074</v>
      </c>
      <c r="H14" s="6" t="s">
        <v>45</v>
      </c>
      <c r="I14" s="13">
        <f t="shared" si="0"/>
        <v>60</v>
      </c>
      <c r="J14" s="16">
        <f t="shared" si="1"/>
        <v>58.74684000000016</v>
      </c>
      <c r="K14" s="3" t="s">
        <v>51</v>
      </c>
      <c r="L14" s="13">
        <f t="shared" si="2"/>
        <v>35</v>
      </c>
      <c r="M14" s="16">
        <f t="shared" si="3"/>
        <v>7.734840000000105</v>
      </c>
      <c r="N14" s="3" t="s">
        <v>52</v>
      </c>
      <c r="O14" s="3" t="s">
        <v>48</v>
      </c>
      <c r="P14" s="13">
        <v>3001.3999</v>
      </c>
      <c r="R14" s="3" t="s">
        <v>49</v>
      </c>
      <c r="U14" s="5">
        <v>-35.128914</v>
      </c>
      <c r="V14" s="5">
        <v>60.979114</v>
      </c>
    </row>
    <row r="15" spans="1:22" ht="10.5">
      <c r="A15" s="3" t="s">
        <v>9</v>
      </c>
      <c r="C15" s="4">
        <v>2</v>
      </c>
      <c r="D15" s="3">
        <v>1</v>
      </c>
      <c r="E15" s="6" t="s">
        <v>40</v>
      </c>
      <c r="F15" s="48">
        <v>40751</v>
      </c>
      <c r="G15" s="49">
        <v>0.4312615740740741</v>
      </c>
      <c r="H15" s="6" t="s">
        <v>43</v>
      </c>
      <c r="I15" s="13">
        <f t="shared" si="0"/>
        <v>59</v>
      </c>
      <c r="J15" s="16">
        <f t="shared" si="1"/>
        <v>12.659699999999816</v>
      </c>
      <c r="K15" s="3" t="s">
        <v>51</v>
      </c>
      <c r="L15" s="13">
        <f t="shared" si="2"/>
        <v>39</v>
      </c>
      <c r="M15" s="16">
        <f t="shared" si="3"/>
        <v>31.38678000000013</v>
      </c>
      <c r="N15" s="3" t="s">
        <v>52</v>
      </c>
      <c r="O15" s="3" t="s">
        <v>48</v>
      </c>
      <c r="P15" s="13">
        <v>3042.6001</v>
      </c>
      <c r="U15" s="5">
        <v>-39.523113</v>
      </c>
      <c r="V15" s="5">
        <v>59.210995</v>
      </c>
    </row>
    <row r="16" spans="1:22" ht="10.5">
      <c r="A16" s="3" t="s">
        <v>9</v>
      </c>
      <c r="C16" s="4">
        <v>2</v>
      </c>
      <c r="D16" s="3">
        <v>1</v>
      </c>
      <c r="E16" s="6" t="s">
        <v>40</v>
      </c>
      <c r="F16" s="48">
        <v>40751</v>
      </c>
      <c r="G16" s="49">
        <v>0.4670601851851852</v>
      </c>
      <c r="H16" s="6" t="s">
        <v>44</v>
      </c>
      <c r="I16" s="13">
        <f t="shared" si="0"/>
        <v>59</v>
      </c>
      <c r="J16" s="16">
        <f t="shared" si="1"/>
        <v>12.652980000000156</v>
      </c>
      <c r="K16" s="3" t="s">
        <v>51</v>
      </c>
      <c r="L16" s="13">
        <f t="shared" si="2"/>
        <v>39</v>
      </c>
      <c r="M16" s="16">
        <f t="shared" si="3"/>
        <v>31.36529999999979</v>
      </c>
      <c r="N16" s="3" t="s">
        <v>52</v>
      </c>
      <c r="O16" s="3" t="s">
        <v>48</v>
      </c>
      <c r="P16" s="13">
        <v>3042.8</v>
      </c>
      <c r="Q16" s="3">
        <v>3057</v>
      </c>
      <c r="R16" s="3" t="s">
        <v>166</v>
      </c>
      <c r="S16" s="3" t="s">
        <v>53</v>
      </c>
      <c r="U16" s="5">
        <v>-39.522755</v>
      </c>
      <c r="V16" s="5">
        <v>59.210883</v>
      </c>
    </row>
    <row r="17" spans="1:22" ht="10.5">
      <c r="A17" s="3" t="s">
        <v>9</v>
      </c>
      <c r="C17" s="4">
        <v>2</v>
      </c>
      <c r="D17" s="3">
        <v>1</v>
      </c>
      <c r="E17" s="6" t="s">
        <v>40</v>
      </c>
      <c r="F17" s="48">
        <v>40751</v>
      </c>
      <c r="G17" s="49">
        <v>0.4919212962962963</v>
      </c>
      <c r="H17" s="6" t="s">
        <v>45</v>
      </c>
      <c r="I17" s="13">
        <f t="shared" si="0"/>
        <v>59</v>
      </c>
      <c r="J17" s="16">
        <f t="shared" si="1"/>
        <v>12.650280000000151</v>
      </c>
      <c r="K17" s="3" t="s">
        <v>51</v>
      </c>
      <c r="L17" s="13">
        <f t="shared" si="2"/>
        <v>39</v>
      </c>
      <c r="M17" s="16">
        <f t="shared" si="3"/>
        <v>31.36956000000012</v>
      </c>
      <c r="N17" s="3" t="s">
        <v>52</v>
      </c>
      <c r="O17" s="3" t="s">
        <v>48</v>
      </c>
      <c r="P17" s="13">
        <v>3042.7</v>
      </c>
      <c r="U17" s="5">
        <v>-39.522826</v>
      </c>
      <c r="V17" s="5">
        <v>59.210838</v>
      </c>
    </row>
    <row r="18" spans="1:22" ht="10.5">
      <c r="A18" s="3" t="s">
        <v>9</v>
      </c>
      <c r="C18" s="4">
        <v>2</v>
      </c>
      <c r="D18" s="3">
        <v>2</v>
      </c>
      <c r="E18" s="6" t="s">
        <v>41</v>
      </c>
      <c r="F18" s="48">
        <v>40751</v>
      </c>
      <c r="G18" s="49">
        <v>0.5699884259259259</v>
      </c>
      <c r="H18" s="6" t="s">
        <v>46</v>
      </c>
      <c r="I18" s="13">
        <f t="shared" si="0"/>
        <v>59</v>
      </c>
      <c r="J18" s="16">
        <f t="shared" si="1"/>
        <v>12.439080000000047</v>
      </c>
      <c r="K18" s="3" t="s">
        <v>51</v>
      </c>
      <c r="L18" s="13">
        <f t="shared" si="2"/>
        <v>39</v>
      </c>
      <c r="M18" s="16">
        <f t="shared" si="3"/>
        <v>30.33516000000006</v>
      </c>
      <c r="N18" s="3" t="s">
        <v>52</v>
      </c>
      <c r="O18" s="3" t="s">
        <v>48</v>
      </c>
      <c r="P18" s="13">
        <v>3034.1001</v>
      </c>
      <c r="R18" s="3" t="s">
        <v>74</v>
      </c>
      <c r="U18" s="5">
        <v>-39.505586</v>
      </c>
      <c r="V18" s="5">
        <v>59.207318</v>
      </c>
    </row>
    <row r="19" spans="1:22" ht="10.5">
      <c r="A19" s="3" t="s">
        <v>9</v>
      </c>
      <c r="B19" s="3" t="s">
        <v>39</v>
      </c>
      <c r="C19" s="4">
        <v>3</v>
      </c>
      <c r="D19" s="3">
        <v>1</v>
      </c>
      <c r="E19" s="6" t="s">
        <v>40</v>
      </c>
      <c r="F19" s="48">
        <v>40752</v>
      </c>
      <c r="G19" s="49">
        <v>0.2574537037037037</v>
      </c>
      <c r="H19" s="6" t="s">
        <v>43</v>
      </c>
      <c r="I19" s="13">
        <f t="shared" si="0"/>
        <v>59</v>
      </c>
      <c r="J19" s="16">
        <f t="shared" si="1"/>
        <v>52.82250000000005</v>
      </c>
      <c r="K19" s="3" t="s">
        <v>51</v>
      </c>
      <c r="L19" s="13">
        <f t="shared" si="2"/>
        <v>42</v>
      </c>
      <c r="M19" s="16">
        <f t="shared" si="3"/>
        <v>27.98807999999994</v>
      </c>
      <c r="N19" s="3" t="s">
        <v>52</v>
      </c>
      <c r="O19" s="3" t="s">
        <v>48</v>
      </c>
      <c r="P19" s="13">
        <v>221.73</v>
      </c>
      <c r="U19" s="5">
        <v>-42.466468</v>
      </c>
      <c r="V19" s="5">
        <v>59.880375</v>
      </c>
    </row>
    <row r="20" spans="1:22" ht="10.5">
      <c r="A20" s="3" t="s">
        <v>9</v>
      </c>
      <c r="B20" s="3" t="s">
        <v>39</v>
      </c>
      <c r="C20" s="4">
        <v>3</v>
      </c>
      <c r="D20" s="3">
        <v>1</v>
      </c>
      <c r="E20" s="6" t="s">
        <v>40</v>
      </c>
      <c r="F20" s="48">
        <v>40752</v>
      </c>
      <c r="G20" s="49">
        <v>0.26082175925925927</v>
      </c>
      <c r="H20" s="6" t="s">
        <v>44</v>
      </c>
      <c r="I20" s="13">
        <f t="shared" si="0"/>
        <v>59</v>
      </c>
      <c r="J20" s="16">
        <f t="shared" si="1"/>
        <v>52.83941999999996</v>
      </c>
      <c r="K20" s="3" t="s">
        <v>51</v>
      </c>
      <c r="L20" s="13">
        <f t="shared" si="2"/>
        <v>42</v>
      </c>
      <c r="M20" s="16">
        <f t="shared" si="3"/>
        <v>27.968999999999937</v>
      </c>
      <c r="N20" s="3" t="s">
        <v>52</v>
      </c>
      <c r="O20" s="3" t="s">
        <v>48</v>
      </c>
      <c r="P20" s="13">
        <v>221.76</v>
      </c>
      <c r="Q20" s="3">
        <v>206</v>
      </c>
      <c r="R20" s="3" t="s">
        <v>166</v>
      </c>
      <c r="S20" s="3" t="s">
        <v>54</v>
      </c>
      <c r="U20" s="5">
        <v>-42.46615</v>
      </c>
      <c r="V20" s="5">
        <v>59.880657</v>
      </c>
    </row>
    <row r="21" spans="1:22" ht="10.5">
      <c r="A21" s="3" t="s">
        <v>9</v>
      </c>
      <c r="B21" s="3" t="s">
        <v>39</v>
      </c>
      <c r="C21" s="4">
        <v>3</v>
      </c>
      <c r="D21" s="3">
        <v>1</v>
      </c>
      <c r="E21" s="6" t="s">
        <v>40</v>
      </c>
      <c r="F21" s="48">
        <v>40752</v>
      </c>
      <c r="G21" s="49">
        <v>0.2673263888888889</v>
      </c>
      <c r="H21" s="6" t="s">
        <v>45</v>
      </c>
      <c r="I21" s="13">
        <f t="shared" si="0"/>
        <v>59</v>
      </c>
      <c r="J21" s="16">
        <f t="shared" si="1"/>
        <v>52.826459999999855</v>
      </c>
      <c r="K21" s="3" t="s">
        <v>51</v>
      </c>
      <c r="L21" s="13">
        <f t="shared" si="2"/>
        <v>42</v>
      </c>
      <c r="M21" s="16">
        <f t="shared" si="3"/>
        <v>27.846000000000117</v>
      </c>
      <c r="N21" s="3" t="s">
        <v>52</v>
      </c>
      <c r="O21" s="3" t="s">
        <v>48</v>
      </c>
      <c r="P21" s="13">
        <v>221.26</v>
      </c>
      <c r="U21" s="5">
        <v>-42.4641</v>
      </c>
      <c r="V21" s="5">
        <v>59.880441</v>
      </c>
    </row>
    <row r="22" spans="1:22" ht="10.5">
      <c r="A22" s="3" t="s">
        <v>9</v>
      </c>
      <c r="B22" s="3" t="s">
        <v>39</v>
      </c>
      <c r="C22" s="4">
        <v>4</v>
      </c>
      <c r="D22" s="3">
        <v>1</v>
      </c>
      <c r="E22" s="6" t="s">
        <v>40</v>
      </c>
      <c r="F22" s="48">
        <v>40752</v>
      </c>
      <c r="G22" s="49">
        <v>0.33922453703703703</v>
      </c>
      <c r="H22" s="6" t="s">
        <v>43</v>
      </c>
      <c r="I22" s="13">
        <f t="shared" si="0"/>
        <v>59</v>
      </c>
      <c r="J22" s="16">
        <f t="shared" si="1"/>
        <v>53.9033400000001</v>
      </c>
      <c r="K22" s="3" t="s">
        <v>51</v>
      </c>
      <c r="L22" s="13">
        <f t="shared" si="2"/>
        <v>42</v>
      </c>
      <c r="M22" s="16">
        <f t="shared" si="3"/>
        <v>15.085319999999882</v>
      </c>
      <c r="N22" s="3" t="s">
        <v>52</v>
      </c>
      <c r="O22" s="3" t="s">
        <v>48</v>
      </c>
      <c r="P22" s="13">
        <v>394.91</v>
      </c>
      <c r="U22" s="5">
        <v>-42.251422</v>
      </c>
      <c r="V22" s="5">
        <v>59.898389</v>
      </c>
    </row>
    <row r="23" spans="1:22" ht="10.5">
      <c r="A23" s="3" t="s">
        <v>9</v>
      </c>
      <c r="B23" s="3" t="s">
        <v>39</v>
      </c>
      <c r="C23" s="4">
        <v>4</v>
      </c>
      <c r="D23" s="3">
        <v>1</v>
      </c>
      <c r="E23" s="6" t="s">
        <v>40</v>
      </c>
      <c r="F23" s="48">
        <v>40752</v>
      </c>
      <c r="G23" s="49">
        <v>0.34407407407407403</v>
      </c>
      <c r="H23" s="6" t="s">
        <v>44</v>
      </c>
      <c r="I23" s="13">
        <f t="shared" si="0"/>
        <v>59</v>
      </c>
      <c r="J23" s="16">
        <f t="shared" si="1"/>
        <v>53.89458000000005</v>
      </c>
      <c r="K23" s="3" t="s">
        <v>51</v>
      </c>
      <c r="L23" s="13">
        <f t="shared" si="2"/>
        <v>42</v>
      </c>
      <c r="M23" s="16">
        <f t="shared" si="3"/>
        <v>15.120540000000062</v>
      </c>
      <c r="N23" s="3" t="s">
        <v>52</v>
      </c>
      <c r="O23" s="3" t="s">
        <v>48</v>
      </c>
      <c r="P23" s="13">
        <v>393.77</v>
      </c>
      <c r="Q23" s="3">
        <v>379</v>
      </c>
      <c r="R23" s="3" t="s">
        <v>166</v>
      </c>
      <c r="S23" s="3" t="s">
        <v>55</v>
      </c>
      <c r="U23" s="5">
        <v>-42.252009</v>
      </c>
      <c r="V23" s="5">
        <v>59.898243</v>
      </c>
    </row>
    <row r="24" spans="1:22" ht="10.5">
      <c r="A24" s="3" t="s">
        <v>9</v>
      </c>
      <c r="B24" s="3" t="s">
        <v>39</v>
      </c>
      <c r="C24" s="4">
        <v>4</v>
      </c>
      <c r="D24" s="3">
        <v>1</v>
      </c>
      <c r="E24" s="6" t="s">
        <v>40</v>
      </c>
      <c r="F24" s="48">
        <v>40752</v>
      </c>
      <c r="G24" s="49">
        <v>0.35393518518518513</v>
      </c>
      <c r="H24" s="6" t="s">
        <v>45</v>
      </c>
      <c r="I24" s="13">
        <f t="shared" si="0"/>
        <v>59</v>
      </c>
      <c r="J24" s="16">
        <f t="shared" si="1"/>
        <v>53.89536000000021</v>
      </c>
      <c r="K24" s="3" t="s">
        <v>51</v>
      </c>
      <c r="L24" s="13">
        <f t="shared" si="2"/>
        <v>42</v>
      </c>
      <c r="M24" s="16">
        <f t="shared" si="3"/>
        <v>15.103079999999807</v>
      </c>
      <c r="N24" s="3" t="s">
        <v>52</v>
      </c>
      <c r="O24" s="3" t="s">
        <v>48</v>
      </c>
      <c r="P24" s="13">
        <v>394.08</v>
      </c>
      <c r="U24" s="5">
        <v>-42.251718</v>
      </c>
      <c r="V24" s="5">
        <v>59.898256</v>
      </c>
    </row>
    <row r="25" spans="1:22" ht="10.5">
      <c r="A25" s="3" t="s">
        <v>9</v>
      </c>
      <c r="B25" s="3" t="s">
        <v>39</v>
      </c>
      <c r="C25" s="4">
        <v>5</v>
      </c>
      <c r="D25" s="3">
        <v>1</v>
      </c>
      <c r="E25" s="6" t="s">
        <v>40</v>
      </c>
      <c r="F25" s="48">
        <v>40752</v>
      </c>
      <c r="G25" s="49">
        <v>0.4339236111111111</v>
      </c>
      <c r="H25" s="6" t="s">
        <v>43</v>
      </c>
      <c r="I25" s="13">
        <f t="shared" si="0"/>
        <v>59</v>
      </c>
      <c r="J25" s="16">
        <f t="shared" si="1"/>
        <v>50.67816000000008</v>
      </c>
      <c r="K25" s="3" t="s">
        <v>51</v>
      </c>
      <c r="L25" s="13">
        <f t="shared" si="2"/>
        <v>41</v>
      </c>
      <c r="M25" s="16">
        <f t="shared" si="3"/>
        <v>44.8342199999999</v>
      </c>
      <c r="N25" s="3" t="s">
        <v>52</v>
      </c>
      <c r="O25" s="3" t="s">
        <v>48</v>
      </c>
      <c r="P25" s="13">
        <v>1849.8</v>
      </c>
      <c r="U25" s="5">
        <v>-41.747237</v>
      </c>
      <c r="V25" s="5">
        <v>59.844636</v>
      </c>
    </row>
    <row r="26" spans="1:22" ht="10.5">
      <c r="A26" s="3" t="s">
        <v>9</v>
      </c>
      <c r="B26" s="3" t="s">
        <v>39</v>
      </c>
      <c r="C26" s="4">
        <v>5</v>
      </c>
      <c r="D26" s="3">
        <v>1</v>
      </c>
      <c r="E26" s="6" t="s">
        <v>40</v>
      </c>
      <c r="F26" s="48">
        <v>40752</v>
      </c>
      <c r="G26" s="49">
        <v>0.45776620370370374</v>
      </c>
      <c r="H26" s="6" t="s">
        <v>44</v>
      </c>
      <c r="I26" s="13">
        <f t="shared" si="0"/>
        <v>59</v>
      </c>
      <c r="J26" s="16">
        <f t="shared" si="1"/>
        <v>50.67701999999997</v>
      </c>
      <c r="K26" s="3" t="s">
        <v>51</v>
      </c>
      <c r="L26" s="13">
        <f t="shared" si="2"/>
        <v>41</v>
      </c>
      <c r="M26" s="16">
        <f t="shared" si="3"/>
        <v>44.84868000000006</v>
      </c>
      <c r="N26" s="3" t="s">
        <v>52</v>
      </c>
      <c r="O26" s="3" t="s">
        <v>48</v>
      </c>
      <c r="P26" s="13">
        <v>1849.4</v>
      </c>
      <c r="Q26" s="3">
        <v>1838</v>
      </c>
      <c r="S26" s="3" t="s">
        <v>56</v>
      </c>
      <c r="T26" s="3" t="s">
        <v>154</v>
      </c>
      <c r="U26" s="5">
        <v>-41.747478</v>
      </c>
      <c r="V26" s="5">
        <v>59.844617</v>
      </c>
    </row>
    <row r="27" spans="1:22" ht="10.5">
      <c r="A27" s="3" t="s">
        <v>9</v>
      </c>
      <c r="B27" s="3" t="s">
        <v>39</v>
      </c>
      <c r="C27" s="4">
        <v>5</v>
      </c>
      <c r="D27" s="3">
        <v>1</v>
      </c>
      <c r="E27" s="6" t="s">
        <v>40</v>
      </c>
      <c r="F27" s="48">
        <v>40752</v>
      </c>
      <c r="G27" s="49">
        <v>0.49444444444444446</v>
      </c>
      <c r="H27" s="6" t="s">
        <v>45</v>
      </c>
      <c r="I27" s="13">
        <f t="shared" si="0"/>
        <v>59</v>
      </c>
      <c r="J27" s="16">
        <f t="shared" si="1"/>
        <v>50.66807999999995</v>
      </c>
      <c r="K27" s="3" t="s">
        <v>51</v>
      </c>
      <c r="L27" s="13">
        <f t="shared" si="2"/>
        <v>41</v>
      </c>
      <c r="M27" s="16">
        <f t="shared" si="3"/>
        <v>44.857140000000015</v>
      </c>
      <c r="N27" s="3" t="s">
        <v>52</v>
      </c>
      <c r="O27" s="3" t="s">
        <v>48</v>
      </c>
      <c r="P27" s="13">
        <v>1849.5</v>
      </c>
      <c r="U27" s="5">
        <v>-41.747619</v>
      </c>
      <c r="V27" s="5">
        <v>59.844468</v>
      </c>
    </row>
    <row r="28" spans="1:22" ht="10.5">
      <c r="A28" s="3" t="s">
        <v>9</v>
      </c>
      <c r="B28" s="3" t="s">
        <v>39</v>
      </c>
      <c r="C28" s="4">
        <v>6</v>
      </c>
      <c r="D28" s="3">
        <v>1</v>
      </c>
      <c r="E28" s="6" t="s">
        <v>40</v>
      </c>
      <c r="F28" s="48">
        <v>40752</v>
      </c>
      <c r="G28" s="49">
        <v>0.6462615740740741</v>
      </c>
      <c r="H28" s="6" t="s">
        <v>43</v>
      </c>
      <c r="I28" s="13">
        <f t="shared" si="0"/>
        <v>59</v>
      </c>
      <c r="J28" s="16">
        <f t="shared" si="1"/>
        <v>44.721959999999825</v>
      </c>
      <c r="K28" s="3" t="s">
        <v>51</v>
      </c>
      <c r="L28" s="13">
        <f t="shared" si="2"/>
        <v>40</v>
      </c>
      <c r="M28" s="16">
        <f t="shared" si="3"/>
        <v>44.63946000000007</v>
      </c>
      <c r="N28" s="3" t="s">
        <v>52</v>
      </c>
      <c r="O28" s="3" t="s">
        <v>48</v>
      </c>
      <c r="P28" s="13">
        <v>2417.8</v>
      </c>
      <c r="U28" s="5">
        <v>-40.743991</v>
      </c>
      <c r="V28" s="5">
        <v>59.745366</v>
      </c>
    </row>
    <row r="29" spans="1:22" ht="10.5">
      <c r="A29" s="3" t="s">
        <v>9</v>
      </c>
      <c r="B29" s="3" t="s">
        <v>39</v>
      </c>
      <c r="C29" s="4">
        <v>6</v>
      </c>
      <c r="D29" s="3">
        <v>1</v>
      </c>
      <c r="E29" s="6" t="s">
        <v>40</v>
      </c>
      <c r="F29" s="48">
        <v>40752</v>
      </c>
      <c r="G29" s="49">
        <v>0.6763657407407407</v>
      </c>
      <c r="H29" s="6" t="s">
        <v>44</v>
      </c>
      <c r="I29" s="13">
        <f t="shared" si="0"/>
        <v>59</v>
      </c>
      <c r="J29" s="16">
        <f t="shared" si="1"/>
        <v>44.738940000000014</v>
      </c>
      <c r="K29" s="3" t="s">
        <v>51</v>
      </c>
      <c r="L29" s="13">
        <f t="shared" si="2"/>
        <v>40</v>
      </c>
      <c r="M29" s="16">
        <f t="shared" si="3"/>
        <v>44.554680000000104</v>
      </c>
      <c r="N29" s="3" t="s">
        <v>52</v>
      </c>
      <c r="O29" s="3" t="s">
        <v>48</v>
      </c>
      <c r="P29" s="13">
        <v>2417.8</v>
      </c>
      <c r="Q29" s="3">
        <v>2414</v>
      </c>
      <c r="S29" s="3" t="s">
        <v>57</v>
      </c>
      <c r="T29" s="3" t="s">
        <v>155</v>
      </c>
      <c r="U29" s="5">
        <v>-40.742578</v>
      </c>
      <c r="V29" s="5">
        <v>59.745649</v>
      </c>
    </row>
    <row r="30" spans="1:22" ht="10.5">
      <c r="A30" s="3" t="s">
        <v>9</v>
      </c>
      <c r="B30" s="3" t="s">
        <v>39</v>
      </c>
      <c r="C30" s="4">
        <v>6</v>
      </c>
      <c r="D30" s="3">
        <v>1</v>
      </c>
      <c r="E30" s="6" t="s">
        <v>40</v>
      </c>
      <c r="F30" s="48">
        <v>40752</v>
      </c>
      <c r="G30" s="49">
        <v>0.7224421296296296</v>
      </c>
      <c r="H30" s="6" t="s">
        <v>45</v>
      </c>
      <c r="I30" s="13">
        <f t="shared" si="0"/>
        <v>59</v>
      </c>
      <c r="J30" s="16">
        <f t="shared" si="1"/>
        <v>44.679359999999946</v>
      </c>
      <c r="K30" s="3" t="s">
        <v>51</v>
      </c>
      <c r="L30" s="13">
        <f t="shared" si="2"/>
        <v>40</v>
      </c>
      <c r="M30" s="16">
        <f t="shared" si="3"/>
        <v>44.63388000000009</v>
      </c>
      <c r="N30" s="3" t="s">
        <v>52</v>
      </c>
      <c r="O30" s="3" t="s">
        <v>48</v>
      </c>
      <c r="P30" s="13">
        <v>2415.7</v>
      </c>
      <c r="U30" s="5">
        <v>-40.743898</v>
      </c>
      <c r="V30" s="5">
        <v>59.744656</v>
      </c>
    </row>
    <row r="31" spans="1:22" ht="10.5">
      <c r="A31" s="3" t="s">
        <v>9</v>
      </c>
      <c r="B31" s="3" t="s">
        <v>39</v>
      </c>
      <c r="C31" s="4">
        <v>6</v>
      </c>
      <c r="D31" s="3">
        <v>2</v>
      </c>
      <c r="E31" s="6" t="s">
        <v>42</v>
      </c>
      <c r="F31" s="48">
        <v>40752</v>
      </c>
      <c r="G31" s="49">
        <v>0.7312384259259259</v>
      </c>
      <c r="H31" s="6" t="s">
        <v>47</v>
      </c>
      <c r="I31" s="13">
        <f t="shared" si="0"/>
        <v>59</v>
      </c>
      <c r="J31" s="16">
        <f t="shared" si="1"/>
        <v>44.63105999999996</v>
      </c>
      <c r="K31" s="3" t="s">
        <v>51</v>
      </c>
      <c r="L31" s="13">
        <f t="shared" si="2"/>
        <v>40</v>
      </c>
      <c r="M31" s="16">
        <f t="shared" si="3"/>
        <v>44.84664000000009</v>
      </c>
      <c r="N31" s="3" t="s">
        <v>52</v>
      </c>
      <c r="O31" s="3" t="s">
        <v>48</v>
      </c>
      <c r="P31" s="13">
        <v>2412.8999</v>
      </c>
      <c r="R31" s="3" t="s">
        <v>81</v>
      </c>
      <c r="U31" s="5">
        <v>-40.747444</v>
      </c>
      <c r="V31" s="5">
        <v>59.743851</v>
      </c>
    </row>
    <row r="32" spans="1:22" ht="10.5">
      <c r="A32" s="3" t="s">
        <v>9</v>
      </c>
      <c r="B32" s="3" t="s">
        <v>39</v>
      </c>
      <c r="C32" s="4">
        <v>7</v>
      </c>
      <c r="D32" s="3">
        <v>1</v>
      </c>
      <c r="E32" s="6" t="s">
        <v>40</v>
      </c>
      <c r="F32" s="48">
        <v>40752</v>
      </c>
      <c r="G32" s="49">
        <v>0.8750694444444443</v>
      </c>
      <c r="H32" s="6" t="s">
        <v>43</v>
      </c>
      <c r="I32" s="13">
        <f t="shared" si="0"/>
        <v>59</v>
      </c>
      <c r="J32" s="16">
        <f t="shared" si="1"/>
        <v>40.04183999999995</v>
      </c>
      <c r="K32" s="3" t="s">
        <v>51</v>
      </c>
      <c r="L32" s="13">
        <f t="shared" si="2"/>
        <v>39</v>
      </c>
      <c r="M32" s="16">
        <f t="shared" si="3"/>
        <v>44.605439999999845</v>
      </c>
      <c r="N32" s="3" t="s">
        <v>52</v>
      </c>
      <c r="O32" s="3" t="s">
        <v>48</v>
      </c>
      <c r="P32" s="13">
        <v>2412.8999</v>
      </c>
      <c r="U32" s="5">
        <v>-39.743424</v>
      </c>
      <c r="V32" s="5">
        <v>59.667364</v>
      </c>
    </row>
    <row r="33" spans="1:22" ht="10.5">
      <c r="A33" s="3" t="s">
        <v>9</v>
      </c>
      <c r="B33" s="3" t="s">
        <v>39</v>
      </c>
      <c r="C33" s="4">
        <v>7</v>
      </c>
      <c r="D33" s="3">
        <v>1</v>
      </c>
      <c r="E33" s="6" t="s">
        <v>40</v>
      </c>
      <c r="F33" s="48">
        <v>40752</v>
      </c>
      <c r="G33" s="49">
        <v>0.9096412037037037</v>
      </c>
      <c r="H33" s="6" t="s">
        <v>44</v>
      </c>
      <c r="I33" s="13">
        <f t="shared" si="0"/>
        <v>59</v>
      </c>
      <c r="J33" s="16">
        <f t="shared" si="1"/>
        <v>40.02983999999998</v>
      </c>
      <c r="K33" s="3" t="s">
        <v>51</v>
      </c>
      <c r="L33" s="13">
        <f t="shared" si="2"/>
        <v>39</v>
      </c>
      <c r="M33" s="16">
        <f t="shared" si="3"/>
        <v>44.679359999999946</v>
      </c>
      <c r="N33" s="3" t="s">
        <v>52</v>
      </c>
      <c r="O33" s="3" t="s">
        <v>48</v>
      </c>
      <c r="P33" s="13">
        <v>2811.8</v>
      </c>
      <c r="Q33" s="3">
        <v>2819</v>
      </c>
      <c r="S33" s="3" t="s">
        <v>58</v>
      </c>
      <c r="T33" s="3" t="s">
        <v>156</v>
      </c>
      <c r="U33" s="5">
        <v>-39.744656</v>
      </c>
      <c r="V33" s="5">
        <v>59.667164</v>
      </c>
    </row>
    <row r="34" spans="1:22" ht="10.5">
      <c r="A34" s="3" t="s">
        <v>9</v>
      </c>
      <c r="B34" s="3" t="s">
        <v>39</v>
      </c>
      <c r="C34" s="4">
        <v>7</v>
      </c>
      <c r="D34" s="3">
        <v>1</v>
      </c>
      <c r="E34" s="6" t="s">
        <v>40</v>
      </c>
      <c r="F34" s="48">
        <v>40752</v>
      </c>
      <c r="G34" s="49">
        <v>0.9573611111111111</v>
      </c>
      <c r="H34" s="6" t="s">
        <v>45</v>
      </c>
      <c r="I34" s="13">
        <f t="shared" si="0"/>
        <v>59</v>
      </c>
      <c r="J34" s="16">
        <f t="shared" si="1"/>
        <v>40.03001999999995</v>
      </c>
      <c r="K34" s="3" t="s">
        <v>51</v>
      </c>
      <c r="L34" s="13">
        <f t="shared" si="2"/>
        <v>39</v>
      </c>
      <c r="M34" s="16">
        <f t="shared" si="3"/>
        <v>44.67395999999994</v>
      </c>
      <c r="N34" s="3" t="s">
        <v>52</v>
      </c>
      <c r="O34" s="3" t="s">
        <v>48</v>
      </c>
      <c r="P34" s="13">
        <v>2811.1001</v>
      </c>
      <c r="U34" s="5">
        <v>-39.744566</v>
      </c>
      <c r="V34" s="5">
        <v>59.667167</v>
      </c>
    </row>
    <row r="35" spans="1:22" ht="10.5">
      <c r="A35" s="3" t="s">
        <v>9</v>
      </c>
      <c r="B35" s="3" t="s">
        <v>39</v>
      </c>
      <c r="C35" s="4">
        <v>7</v>
      </c>
      <c r="D35" s="3">
        <v>2</v>
      </c>
      <c r="E35" s="6" t="s">
        <v>42</v>
      </c>
      <c r="F35" s="48">
        <v>40752</v>
      </c>
      <c r="G35" s="49">
        <v>0.965787037037037</v>
      </c>
      <c r="H35" s="6" t="s">
        <v>47</v>
      </c>
      <c r="I35" s="13">
        <f t="shared" si="0"/>
        <v>59</v>
      </c>
      <c r="J35" s="16">
        <f t="shared" si="1"/>
        <v>40.006739999999894</v>
      </c>
      <c r="K35" s="3" t="s">
        <v>51</v>
      </c>
      <c r="L35" s="13">
        <f t="shared" si="2"/>
        <v>39</v>
      </c>
      <c r="M35" s="16">
        <f t="shared" si="3"/>
        <v>44.652300000000054</v>
      </c>
      <c r="N35" s="3" t="s">
        <v>52</v>
      </c>
      <c r="O35" s="3" t="s">
        <v>48</v>
      </c>
      <c r="P35" s="13">
        <v>2811.8</v>
      </c>
      <c r="R35" s="3" t="s">
        <v>82</v>
      </c>
      <c r="U35" s="5">
        <v>-39.744205</v>
      </c>
      <c r="V35" s="5">
        <v>59.666779</v>
      </c>
    </row>
    <row r="36" spans="1:22" ht="10.5">
      <c r="A36" s="3" t="s">
        <v>9</v>
      </c>
      <c r="C36" s="4">
        <v>8</v>
      </c>
      <c r="D36" s="3">
        <v>1</v>
      </c>
      <c r="E36" s="6" t="s">
        <v>41</v>
      </c>
      <c r="F36" s="48">
        <v>40753</v>
      </c>
      <c r="G36" s="49">
        <v>0.5155902777777778</v>
      </c>
      <c r="H36" s="6" t="s">
        <v>47</v>
      </c>
      <c r="I36" s="13">
        <f t="shared" si="0"/>
        <v>59</v>
      </c>
      <c r="J36" s="16">
        <f t="shared" si="1"/>
        <v>12.209940000000046</v>
      </c>
      <c r="K36" s="3" t="s">
        <v>51</v>
      </c>
      <c r="L36" s="13">
        <f t="shared" si="2"/>
        <v>39</v>
      </c>
      <c r="M36" s="16">
        <f t="shared" si="3"/>
        <v>30.316080000000056</v>
      </c>
      <c r="N36" s="3" t="s">
        <v>52</v>
      </c>
      <c r="O36" s="3" t="s">
        <v>48</v>
      </c>
      <c r="P36" s="13">
        <v>3042.6001</v>
      </c>
      <c r="R36" s="3" t="s">
        <v>75</v>
      </c>
      <c r="U36" s="5">
        <v>-39.505268</v>
      </c>
      <c r="V36" s="5">
        <v>59.203499</v>
      </c>
    </row>
    <row r="37" spans="1:22" ht="10.5">
      <c r="A37" s="3" t="s">
        <v>9</v>
      </c>
      <c r="C37" s="4">
        <v>8</v>
      </c>
      <c r="D37" s="3">
        <v>2</v>
      </c>
      <c r="E37" s="6" t="s">
        <v>34</v>
      </c>
      <c r="F37" s="48">
        <v>40753</v>
      </c>
      <c r="G37" s="49">
        <v>0.5432870370370371</v>
      </c>
      <c r="H37" s="6" t="s">
        <v>43</v>
      </c>
      <c r="I37" s="13">
        <f t="shared" si="0"/>
        <v>59</v>
      </c>
      <c r="J37" s="16">
        <f t="shared" si="1"/>
        <v>13.37910000000008</v>
      </c>
      <c r="K37" s="3" t="s">
        <v>51</v>
      </c>
      <c r="L37" s="13">
        <f t="shared" si="2"/>
        <v>39</v>
      </c>
      <c r="M37" s="16">
        <f t="shared" si="3"/>
        <v>30.22055999999992</v>
      </c>
      <c r="N37" s="3" t="s">
        <v>52</v>
      </c>
      <c r="O37" s="3" t="s">
        <v>48</v>
      </c>
      <c r="P37" s="13">
        <v>3033.7</v>
      </c>
      <c r="U37" s="5">
        <v>-39.503676</v>
      </c>
      <c r="V37" s="5">
        <v>59.222985</v>
      </c>
    </row>
    <row r="38" spans="1:22" ht="10.5">
      <c r="A38" s="3" t="s">
        <v>9</v>
      </c>
      <c r="C38" s="4">
        <v>8</v>
      </c>
      <c r="D38" s="3">
        <v>2</v>
      </c>
      <c r="E38" s="6" t="s">
        <v>34</v>
      </c>
      <c r="F38" s="48">
        <v>40753</v>
      </c>
      <c r="G38" s="49">
        <v>0.5808333333333333</v>
      </c>
      <c r="H38" s="6" t="s">
        <v>44</v>
      </c>
      <c r="I38" s="13">
        <f t="shared" si="0"/>
        <v>59</v>
      </c>
      <c r="J38" s="16">
        <f t="shared" si="1"/>
        <v>13.367460000000051</v>
      </c>
      <c r="K38" s="3" t="s">
        <v>51</v>
      </c>
      <c r="L38" s="13">
        <f t="shared" si="2"/>
        <v>39</v>
      </c>
      <c r="M38" s="16">
        <f t="shared" si="3"/>
        <v>30.367139999999893</v>
      </c>
      <c r="N38" s="3" t="s">
        <v>52</v>
      </c>
      <c r="O38" s="3" t="s">
        <v>48</v>
      </c>
      <c r="P38" s="13">
        <v>3034</v>
      </c>
      <c r="Q38" s="3">
        <v>3049</v>
      </c>
      <c r="R38" s="3" t="s">
        <v>166</v>
      </c>
      <c r="S38" s="3" t="s">
        <v>59</v>
      </c>
      <c r="U38" s="5">
        <v>-39.506119</v>
      </c>
      <c r="V38" s="5">
        <v>59.222791</v>
      </c>
    </row>
    <row r="39" spans="1:22" ht="10.5">
      <c r="A39" s="3" t="s">
        <v>9</v>
      </c>
      <c r="C39" s="4">
        <v>8</v>
      </c>
      <c r="D39" s="3">
        <v>2</v>
      </c>
      <c r="E39" s="6" t="s">
        <v>34</v>
      </c>
      <c r="F39" s="48">
        <v>40753</v>
      </c>
      <c r="G39" s="49">
        <v>0.6181365740740741</v>
      </c>
      <c r="H39" s="6" t="s">
        <v>45</v>
      </c>
      <c r="I39" s="13">
        <f t="shared" si="0"/>
        <v>59</v>
      </c>
      <c r="J39" s="16">
        <f t="shared" si="1"/>
        <v>13.344840000000033</v>
      </c>
      <c r="K39" s="3" t="s">
        <v>51</v>
      </c>
      <c r="L39" s="13">
        <f t="shared" si="2"/>
        <v>39</v>
      </c>
      <c r="M39" s="16">
        <f t="shared" si="3"/>
        <v>30.41790000000006</v>
      </c>
      <c r="N39" s="3" t="s">
        <v>52</v>
      </c>
      <c r="O39" s="3" t="s">
        <v>48</v>
      </c>
      <c r="P39" s="13">
        <v>3034</v>
      </c>
      <c r="U39" s="5">
        <v>-39.506965</v>
      </c>
      <c r="V39" s="5">
        <v>59.222414</v>
      </c>
    </row>
    <row r="40" spans="1:22" ht="10.5">
      <c r="A40" s="3" t="s">
        <v>9</v>
      </c>
      <c r="C40" s="4">
        <v>8</v>
      </c>
      <c r="D40" s="3">
        <v>3</v>
      </c>
      <c r="E40" s="6" t="s">
        <v>42</v>
      </c>
      <c r="F40" s="48">
        <v>40753</v>
      </c>
      <c r="G40" s="49">
        <v>0.6237731481481482</v>
      </c>
      <c r="H40" s="6" t="s">
        <v>47</v>
      </c>
      <c r="I40" s="13">
        <f t="shared" si="0"/>
        <v>59</v>
      </c>
      <c r="J40" s="16">
        <f t="shared" si="1"/>
        <v>13.355460000000079</v>
      </c>
      <c r="K40" s="3" t="s">
        <v>51</v>
      </c>
      <c r="L40" s="13">
        <f t="shared" si="2"/>
        <v>39</v>
      </c>
      <c r="M40" s="16">
        <f t="shared" si="3"/>
        <v>30.439500000000095</v>
      </c>
      <c r="N40" s="3" t="s">
        <v>52</v>
      </c>
      <c r="O40" s="3" t="s">
        <v>48</v>
      </c>
      <c r="P40" s="13">
        <v>3034.3</v>
      </c>
      <c r="R40" s="3" t="s">
        <v>83</v>
      </c>
      <c r="U40" s="5">
        <v>-39.507325</v>
      </c>
      <c r="V40" s="5">
        <v>59.222591</v>
      </c>
    </row>
    <row r="41" spans="1:22" ht="10.5">
      <c r="A41" s="3" t="s">
        <v>9</v>
      </c>
      <c r="B41" s="3" t="s">
        <v>39</v>
      </c>
      <c r="C41" s="4">
        <v>9</v>
      </c>
      <c r="D41" s="3">
        <v>1</v>
      </c>
      <c r="E41" s="6" t="s">
        <v>40</v>
      </c>
      <c r="F41" s="48">
        <v>40753</v>
      </c>
      <c r="G41" s="49">
        <v>0.7681481481481481</v>
      </c>
      <c r="H41" s="12" t="s">
        <v>43</v>
      </c>
      <c r="I41" s="13">
        <f aca="true" t="shared" si="4" ref="I41:I58">INT(V41)</f>
        <v>59</v>
      </c>
      <c r="J41" s="16">
        <f aca="true" t="shared" si="5" ref="J41:J58">(V41-I41)*60</f>
        <v>34.20203999999998</v>
      </c>
      <c r="K41" s="3" t="s">
        <v>51</v>
      </c>
      <c r="L41" s="13">
        <f aca="true" t="shared" si="6" ref="L41:L58">INT(ABS(U41))</f>
        <v>38</v>
      </c>
      <c r="M41" s="16">
        <f aca="true" t="shared" si="7" ref="M41:M58">(ABS(U41)-L41)*60</f>
        <v>46.40658000000002</v>
      </c>
      <c r="N41" s="3" t="s">
        <v>52</v>
      </c>
      <c r="O41" s="3" t="s">
        <v>48</v>
      </c>
      <c r="P41" s="13">
        <v>2991.3</v>
      </c>
      <c r="U41" s="5">
        <v>-38.773443</v>
      </c>
      <c r="V41" s="5">
        <v>59.570034</v>
      </c>
    </row>
    <row r="42" spans="1:22" ht="10.5">
      <c r="A42" s="3" t="s">
        <v>9</v>
      </c>
      <c r="B42" s="3" t="s">
        <v>39</v>
      </c>
      <c r="C42" s="4">
        <v>9</v>
      </c>
      <c r="D42" s="3">
        <v>1</v>
      </c>
      <c r="E42" s="6" t="s">
        <v>40</v>
      </c>
      <c r="F42" s="48">
        <v>40753</v>
      </c>
      <c r="G42" s="49">
        <v>0.8049884259259259</v>
      </c>
      <c r="H42" s="12" t="s">
        <v>44</v>
      </c>
      <c r="I42" s="13">
        <f t="shared" si="4"/>
        <v>59</v>
      </c>
      <c r="J42" s="16">
        <f t="shared" si="5"/>
        <v>34.213379999999916</v>
      </c>
      <c r="K42" s="3" t="s">
        <v>51</v>
      </c>
      <c r="L42" s="13">
        <f t="shared" si="6"/>
        <v>38</v>
      </c>
      <c r="M42" s="16">
        <f t="shared" si="7"/>
        <v>46.309920000000204</v>
      </c>
      <c r="N42" s="3" t="s">
        <v>52</v>
      </c>
      <c r="O42" s="3" t="s">
        <v>48</v>
      </c>
      <c r="P42" s="13">
        <v>2991</v>
      </c>
      <c r="Q42" s="3">
        <v>3006</v>
      </c>
      <c r="S42" s="3" t="s">
        <v>65</v>
      </c>
      <c r="T42" s="3" t="s">
        <v>157</v>
      </c>
      <c r="U42" s="5">
        <v>-38.771832</v>
      </c>
      <c r="V42" s="5">
        <v>59.570223</v>
      </c>
    </row>
    <row r="43" spans="1:22" ht="10.5">
      <c r="A43" s="3" t="s">
        <v>9</v>
      </c>
      <c r="B43" s="3" t="s">
        <v>39</v>
      </c>
      <c r="C43" s="4">
        <v>9</v>
      </c>
      <c r="D43" s="3">
        <v>1</v>
      </c>
      <c r="E43" s="6" t="s">
        <v>40</v>
      </c>
      <c r="F43" s="48">
        <v>40753</v>
      </c>
      <c r="G43" s="49">
        <v>0.8581481481481482</v>
      </c>
      <c r="H43" s="12" t="s">
        <v>45</v>
      </c>
      <c r="I43" s="13">
        <f t="shared" si="4"/>
        <v>59</v>
      </c>
      <c r="J43" s="16">
        <f t="shared" si="5"/>
        <v>34.20443999999989</v>
      </c>
      <c r="K43" s="3" t="s">
        <v>51</v>
      </c>
      <c r="L43" s="13">
        <f t="shared" si="6"/>
        <v>38</v>
      </c>
      <c r="M43" s="16">
        <f t="shared" si="7"/>
        <v>46.29419999999982</v>
      </c>
      <c r="N43" s="3" t="s">
        <v>52</v>
      </c>
      <c r="O43" s="3" t="s">
        <v>48</v>
      </c>
      <c r="P43" s="13">
        <v>2991</v>
      </c>
      <c r="U43" s="5">
        <v>-38.77157</v>
      </c>
      <c r="V43" s="5">
        <v>59.570074</v>
      </c>
    </row>
    <row r="44" spans="1:22" ht="10.5">
      <c r="A44" s="3" t="s">
        <v>9</v>
      </c>
      <c r="B44" s="3" t="s">
        <v>39</v>
      </c>
      <c r="C44" s="4">
        <v>9</v>
      </c>
      <c r="D44" s="3">
        <v>2</v>
      </c>
      <c r="E44" s="6" t="s">
        <v>42</v>
      </c>
      <c r="F44" s="48">
        <v>40753</v>
      </c>
      <c r="G44" s="49">
        <v>0.8638310185185185</v>
      </c>
      <c r="H44" s="12" t="s">
        <v>47</v>
      </c>
      <c r="I44" s="13">
        <f t="shared" si="4"/>
        <v>59</v>
      </c>
      <c r="J44" s="16">
        <f t="shared" si="5"/>
        <v>34.18830000000014</v>
      </c>
      <c r="K44" s="3" t="s">
        <v>51</v>
      </c>
      <c r="L44" s="13">
        <f t="shared" si="6"/>
        <v>38</v>
      </c>
      <c r="M44" s="16">
        <f t="shared" si="7"/>
        <v>46.201380000000114</v>
      </c>
      <c r="N44" s="3" t="s">
        <v>52</v>
      </c>
      <c r="O44" s="3" t="s">
        <v>48</v>
      </c>
      <c r="P44" s="13">
        <v>2991</v>
      </c>
      <c r="R44" s="3" t="s">
        <v>84</v>
      </c>
      <c r="U44" s="5">
        <v>-38.770023</v>
      </c>
      <c r="V44" s="5">
        <v>59.569805</v>
      </c>
    </row>
    <row r="45" spans="1:22" ht="10.5">
      <c r="A45" s="3" t="s">
        <v>9</v>
      </c>
      <c r="B45" s="3" t="s">
        <v>39</v>
      </c>
      <c r="C45" s="4">
        <v>10</v>
      </c>
      <c r="D45" s="3">
        <v>1</v>
      </c>
      <c r="E45" s="6" t="s">
        <v>40</v>
      </c>
      <c r="F45" s="48">
        <v>40754</v>
      </c>
      <c r="G45" s="49">
        <v>0.007094907407407407</v>
      </c>
      <c r="H45" s="12" t="s">
        <v>43</v>
      </c>
      <c r="I45" s="13">
        <f t="shared" si="4"/>
        <v>59</v>
      </c>
      <c r="J45" s="16">
        <f t="shared" si="5"/>
        <v>27.93371999999991</v>
      </c>
      <c r="K45" s="3" t="s">
        <v>51</v>
      </c>
      <c r="L45" s="13">
        <f t="shared" si="6"/>
        <v>37</v>
      </c>
      <c r="M45" s="16">
        <f t="shared" si="7"/>
        <v>46.71515999999983</v>
      </c>
      <c r="N45" s="3" t="s">
        <v>52</v>
      </c>
      <c r="O45" s="3" t="s">
        <v>48</v>
      </c>
      <c r="P45" s="13">
        <v>3143.8999</v>
      </c>
      <c r="U45" s="5">
        <v>-37.778586</v>
      </c>
      <c r="V45" s="5">
        <v>59.465562</v>
      </c>
    </row>
    <row r="46" spans="1:22" ht="10.5">
      <c r="A46" s="3" t="s">
        <v>9</v>
      </c>
      <c r="B46" s="3" t="s">
        <v>39</v>
      </c>
      <c r="C46" s="4">
        <v>10</v>
      </c>
      <c r="D46" s="3">
        <v>1</v>
      </c>
      <c r="E46" s="6" t="s">
        <v>40</v>
      </c>
      <c r="F46" s="48">
        <v>40754</v>
      </c>
      <c r="G46" s="49">
        <v>0.04553240740740741</v>
      </c>
      <c r="H46" s="12" t="s">
        <v>44</v>
      </c>
      <c r="I46" s="13">
        <f t="shared" si="4"/>
        <v>59</v>
      </c>
      <c r="J46" s="16">
        <f t="shared" si="5"/>
        <v>27.922020000000032</v>
      </c>
      <c r="K46" s="3" t="s">
        <v>51</v>
      </c>
      <c r="L46" s="13">
        <f t="shared" si="6"/>
        <v>37</v>
      </c>
      <c r="M46" s="16">
        <f t="shared" si="7"/>
        <v>46.76357999999993</v>
      </c>
      <c r="N46" s="3" t="s">
        <v>52</v>
      </c>
      <c r="O46" s="3" t="s">
        <v>48</v>
      </c>
      <c r="P46" s="13">
        <v>3144.7</v>
      </c>
      <c r="Q46" s="3">
        <v>3162</v>
      </c>
      <c r="S46" s="3" t="s">
        <v>66</v>
      </c>
      <c r="T46" s="3" t="s">
        <v>158</v>
      </c>
      <c r="U46" s="5">
        <v>-37.779393</v>
      </c>
      <c r="V46" s="5">
        <v>59.465367</v>
      </c>
    </row>
    <row r="47" spans="1:22" ht="10.5">
      <c r="A47" s="3" t="s">
        <v>9</v>
      </c>
      <c r="B47" s="3" t="s">
        <v>39</v>
      </c>
      <c r="C47" s="4">
        <v>10</v>
      </c>
      <c r="D47" s="3">
        <v>1</v>
      </c>
      <c r="E47" s="6" t="s">
        <v>40</v>
      </c>
      <c r="F47" s="48">
        <v>40754</v>
      </c>
      <c r="G47" s="49">
        <v>0.10458333333333332</v>
      </c>
      <c r="H47" s="12" t="s">
        <v>45</v>
      </c>
      <c r="I47" s="13">
        <f t="shared" si="4"/>
        <v>59</v>
      </c>
      <c r="J47" s="16">
        <f t="shared" si="5"/>
        <v>27.847799999999836</v>
      </c>
      <c r="K47" s="3" t="s">
        <v>51</v>
      </c>
      <c r="L47" s="13">
        <f t="shared" si="6"/>
        <v>37</v>
      </c>
      <c r="M47" s="16">
        <f t="shared" si="7"/>
        <v>46.62282000000019</v>
      </c>
      <c r="N47" s="3" t="s">
        <v>52</v>
      </c>
      <c r="O47" s="3" t="s">
        <v>48</v>
      </c>
      <c r="P47" s="13">
        <v>3144</v>
      </c>
      <c r="U47" s="5">
        <v>-37.777047</v>
      </c>
      <c r="V47" s="5">
        <v>59.46413</v>
      </c>
    </row>
    <row r="48" spans="1:22" ht="10.5">
      <c r="A48" s="3" t="s">
        <v>9</v>
      </c>
      <c r="B48" s="3" t="s">
        <v>39</v>
      </c>
      <c r="C48" s="4">
        <v>10</v>
      </c>
      <c r="D48" s="3">
        <v>2</v>
      </c>
      <c r="E48" s="6" t="s">
        <v>42</v>
      </c>
      <c r="F48" s="48">
        <v>40754</v>
      </c>
      <c r="G48" s="49">
        <v>0.11341435185185185</v>
      </c>
      <c r="H48" s="12" t="s">
        <v>47</v>
      </c>
      <c r="I48" s="13">
        <f t="shared" si="4"/>
        <v>59</v>
      </c>
      <c r="J48" s="16">
        <f t="shared" si="5"/>
        <v>27.938279999999907</v>
      </c>
      <c r="K48" s="3" t="s">
        <v>51</v>
      </c>
      <c r="L48" s="13">
        <f t="shared" si="6"/>
        <v>37</v>
      </c>
      <c r="M48" s="16">
        <f t="shared" si="7"/>
        <v>46.788000000000096</v>
      </c>
      <c r="N48" s="3" t="s">
        <v>52</v>
      </c>
      <c r="O48" s="3" t="s">
        <v>48</v>
      </c>
      <c r="P48" s="13">
        <v>3144.3999</v>
      </c>
      <c r="R48" s="3" t="s">
        <v>85</v>
      </c>
      <c r="U48" s="5">
        <v>-37.7798</v>
      </c>
      <c r="V48" s="5">
        <v>59.465638</v>
      </c>
    </row>
    <row r="49" spans="1:22" ht="10.5">
      <c r="A49" s="3" t="s">
        <v>9</v>
      </c>
      <c r="B49" s="3" t="s">
        <v>39</v>
      </c>
      <c r="C49" s="4">
        <v>11</v>
      </c>
      <c r="D49" s="3">
        <v>1</v>
      </c>
      <c r="E49" s="6" t="s">
        <v>40</v>
      </c>
      <c r="F49" s="48">
        <v>40754</v>
      </c>
      <c r="G49" s="49">
        <v>0.24739583333333334</v>
      </c>
      <c r="H49" s="12" t="s">
        <v>43</v>
      </c>
      <c r="I49" s="13">
        <f t="shared" si="4"/>
        <v>59</v>
      </c>
      <c r="J49" s="16">
        <f t="shared" si="5"/>
        <v>23.496540000000152</v>
      </c>
      <c r="K49" s="3" t="s">
        <v>51</v>
      </c>
      <c r="L49" s="13">
        <f t="shared" si="6"/>
        <v>36</v>
      </c>
      <c r="M49" s="16">
        <f t="shared" si="7"/>
        <v>50.97972000000013</v>
      </c>
      <c r="N49" s="3" t="s">
        <v>52</v>
      </c>
      <c r="O49" s="3" t="s">
        <v>48</v>
      </c>
      <c r="P49" s="13">
        <v>3126.8</v>
      </c>
      <c r="U49" s="5">
        <v>-36.849662</v>
      </c>
      <c r="V49" s="5">
        <v>59.391609</v>
      </c>
    </row>
    <row r="50" spans="1:22" ht="10.5">
      <c r="A50" s="3" t="s">
        <v>9</v>
      </c>
      <c r="B50" s="3" t="s">
        <v>39</v>
      </c>
      <c r="C50" s="4">
        <v>11</v>
      </c>
      <c r="D50" s="3">
        <v>1</v>
      </c>
      <c r="E50" s="6" t="s">
        <v>40</v>
      </c>
      <c r="F50" s="48">
        <v>40754</v>
      </c>
      <c r="G50" s="49">
        <v>0.2864699074074074</v>
      </c>
      <c r="H50" s="12" t="s">
        <v>44</v>
      </c>
      <c r="I50" s="13">
        <f t="shared" si="4"/>
        <v>59</v>
      </c>
      <c r="J50" s="16">
        <f t="shared" si="5"/>
        <v>23.489820000000066</v>
      </c>
      <c r="K50" s="3" t="s">
        <v>51</v>
      </c>
      <c r="L50" s="13">
        <f t="shared" si="6"/>
        <v>36</v>
      </c>
      <c r="M50" s="16">
        <f t="shared" si="7"/>
        <v>50.99598</v>
      </c>
      <c r="N50" s="3" t="s">
        <v>52</v>
      </c>
      <c r="O50" s="3" t="s">
        <v>48</v>
      </c>
      <c r="P50" s="13">
        <v>3126.7</v>
      </c>
      <c r="Q50" s="3">
        <v>3146</v>
      </c>
      <c r="S50" s="3" t="s">
        <v>67</v>
      </c>
      <c r="T50" s="3" t="s">
        <v>159</v>
      </c>
      <c r="U50" s="5">
        <v>-36.849933</v>
      </c>
      <c r="V50" s="5">
        <v>59.391497</v>
      </c>
    </row>
    <row r="51" spans="1:22" ht="10.5">
      <c r="A51" s="3" t="s">
        <v>9</v>
      </c>
      <c r="B51" s="3" t="s">
        <v>39</v>
      </c>
      <c r="C51" s="4">
        <v>11</v>
      </c>
      <c r="D51" s="3">
        <v>1</v>
      </c>
      <c r="E51" s="6" t="s">
        <v>40</v>
      </c>
      <c r="F51" s="48">
        <v>40754</v>
      </c>
      <c r="G51" s="49">
        <v>0.3409490740740741</v>
      </c>
      <c r="H51" s="12" t="s">
        <v>45</v>
      </c>
      <c r="I51" s="13">
        <f t="shared" si="4"/>
        <v>59</v>
      </c>
      <c r="J51" s="16">
        <f t="shared" si="5"/>
        <v>23.492459999999795</v>
      </c>
      <c r="K51" s="3" t="s">
        <v>51</v>
      </c>
      <c r="L51" s="13">
        <f t="shared" si="6"/>
        <v>36</v>
      </c>
      <c r="M51" s="16">
        <f t="shared" si="7"/>
        <v>50.995499999999936</v>
      </c>
      <c r="N51" s="3" t="s">
        <v>52</v>
      </c>
      <c r="O51" s="3" t="s">
        <v>48</v>
      </c>
      <c r="P51" s="13">
        <v>3126.5</v>
      </c>
      <c r="U51" s="5">
        <v>-36.849925</v>
      </c>
      <c r="V51" s="5">
        <v>59.391541</v>
      </c>
    </row>
    <row r="52" spans="1:22" ht="10.5">
      <c r="A52" s="3" t="s">
        <v>9</v>
      </c>
      <c r="B52" s="3" t="s">
        <v>39</v>
      </c>
      <c r="C52" s="4">
        <v>11</v>
      </c>
      <c r="D52" s="3">
        <v>2</v>
      </c>
      <c r="E52" s="6" t="s">
        <v>42</v>
      </c>
      <c r="F52" s="48">
        <v>40754</v>
      </c>
      <c r="G52" s="49">
        <v>0.3459259259259259</v>
      </c>
      <c r="H52" s="12" t="s">
        <v>47</v>
      </c>
      <c r="I52" s="13">
        <f t="shared" si="4"/>
        <v>59</v>
      </c>
      <c r="J52" s="16">
        <f t="shared" si="5"/>
        <v>23.532599999999917</v>
      </c>
      <c r="K52" s="3" t="s">
        <v>51</v>
      </c>
      <c r="L52" s="13">
        <f t="shared" si="6"/>
        <v>36</v>
      </c>
      <c r="M52" s="16">
        <f t="shared" si="7"/>
        <v>50.997899999999845</v>
      </c>
      <c r="N52" s="3" t="s">
        <v>52</v>
      </c>
      <c r="O52" s="3" t="s">
        <v>48</v>
      </c>
      <c r="P52" s="13">
        <v>3126.3</v>
      </c>
      <c r="R52" s="3" t="s">
        <v>86</v>
      </c>
      <c r="U52" s="5">
        <v>-36.849965</v>
      </c>
      <c r="V52" s="5">
        <v>59.39221</v>
      </c>
    </row>
    <row r="53" spans="1:22" ht="10.5">
      <c r="A53" s="3" t="s">
        <v>9</v>
      </c>
      <c r="B53" s="3" t="s">
        <v>39</v>
      </c>
      <c r="C53" s="4">
        <v>12</v>
      </c>
      <c r="D53" s="3">
        <v>1</v>
      </c>
      <c r="E53" s="6" t="s">
        <v>40</v>
      </c>
      <c r="F53" s="48">
        <v>40754</v>
      </c>
      <c r="G53" s="49">
        <v>0.48259259259259263</v>
      </c>
      <c r="H53" s="12" t="s">
        <v>43</v>
      </c>
      <c r="I53" s="13">
        <f t="shared" si="4"/>
        <v>59</v>
      </c>
      <c r="J53" s="16">
        <f t="shared" si="5"/>
        <v>17.78669999999991</v>
      </c>
      <c r="K53" s="3" t="s">
        <v>51</v>
      </c>
      <c r="L53" s="13">
        <f t="shared" si="6"/>
        <v>35</v>
      </c>
      <c r="M53" s="16">
        <f t="shared" si="7"/>
        <v>53.77049999999997</v>
      </c>
      <c r="N53" s="3" t="s">
        <v>52</v>
      </c>
      <c r="O53" s="3" t="s">
        <v>48</v>
      </c>
      <c r="P53" s="13">
        <v>3119</v>
      </c>
      <c r="U53" s="5">
        <v>-35.896175</v>
      </c>
      <c r="V53" s="5">
        <v>59.296445</v>
      </c>
    </row>
    <row r="54" spans="1:22" ht="10.5">
      <c r="A54" s="3" t="s">
        <v>9</v>
      </c>
      <c r="B54" s="3" t="s">
        <v>39</v>
      </c>
      <c r="C54" s="4">
        <v>12</v>
      </c>
      <c r="D54" s="3">
        <v>1</v>
      </c>
      <c r="E54" s="6" t="s">
        <v>40</v>
      </c>
      <c r="F54" s="48">
        <v>40754</v>
      </c>
      <c r="G54" s="49">
        <v>0.5224189814814815</v>
      </c>
      <c r="H54" s="12" t="s">
        <v>44</v>
      </c>
      <c r="I54" s="13">
        <f t="shared" si="4"/>
        <v>59</v>
      </c>
      <c r="J54" s="16">
        <f t="shared" si="5"/>
        <v>17.83224000000004</v>
      </c>
      <c r="K54" s="3" t="s">
        <v>51</v>
      </c>
      <c r="L54" s="13">
        <f t="shared" si="6"/>
        <v>35</v>
      </c>
      <c r="M54" s="16">
        <f t="shared" si="7"/>
        <v>53.761140000000154</v>
      </c>
      <c r="N54" s="3" t="s">
        <v>52</v>
      </c>
      <c r="O54" s="3" t="s">
        <v>48</v>
      </c>
      <c r="P54" s="13">
        <v>3119</v>
      </c>
      <c r="Q54" s="3">
        <v>3137</v>
      </c>
      <c r="S54" s="3" t="s">
        <v>68</v>
      </c>
      <c r="T54" s="3" t="s">
        <v>160</v>
      </c>
      <c r="U54" s="5">
        <v>-35.896019</v>
      </c>
      <c r="V54" s="5">
        <v>59.297204</v>
      </c>
    </row>
    <row r="55" spans="1:22" ht="10.5">
      <c r="A55" s="3" t="s">
        <v>9</v>
      </c>
      <c r="B55" s="3" t="s">
        <v>39</v>
      </c>
      <c r="C55" s="4">
        <v>12</v>
      </c>
      <c r="D55" s="3">
        <v>1</v>
      </c>
      <c r="E55" s="6" t="s">
        <v>40</v>
      </c>
      <c r="F55" s="48">
        <v>40754</v>
      </c>
      <c r="G55" s="49">
        <v>0.5780439814814815</v>
      </c>
      <c r="H55" s="12" t="s">
        <v>45</v>
      </c>
      <c r="I55" s="13">
        <f t="shared" si="4"/>
        <v>59</v>
      </c>
      <c r="J55" s="16">
        <f t="shared" si="5"/>
        <v>17.806139999999857</v>
      </c>
      <c r="K55" s="3" t="s">
        <v>51</v>
      </c>
      <c r="L55" s="13">
        <f t="shared" si="6"/>
        <v>35</v>
      </c>
      <c r="M55" s="16">
        <f t="shared" si="7"/>
        <v>53.76341999999994</v>
      </c>
      <c r="N55" s="3" t="s">
        <v>52</v>
      </c>
      <c r="O55" s="3" t="s">
        <v>48</v>
      </c>
      <c r="P55" s="13">
        <v>3119</v>
      </c>
      <c r="U55" s="5">
        <v>-35.896057</v>
      </c>
      <c r="V55" s="5">
        <v>59.296769</v>
      </c>
    </row>
    <row r="56" spans="1:22" ht="10.5">
      <c r="A56" s="3" t="s">
        <v>9</v>
      </c>
      <c r="B56" s="3" t="s">
        <v>39</v>
      </c>
      <c r="C56" s="4">
        <v>12</v>
      </c>
      <c r="D56" s="3">
        <v>2</v>
      </c>
      <c r="E56" s="6" t="s">
        <v>42</v>
      </c>
      <c r="F56" s="48">
        <v>40754</v>
      </c>
      <c r="G56" s="49">
        <v>0.5837962962962963</v>
      </c>
      <c r="H56" s="12" t="s">
        <v>47</v>
      </c>
      <c r="I56" s="13">
        <f t="shared" si="4"/>
        <v>59</v>
      </c>
      <c r="J56" s="16">
        <f t="shared" si="5"/>
        <v>17.888280000000094</v>
      </c>
      <c r="K56" s="3" t="s">
        <v>51</v>
      </c>
      <c r="L56" s="13">
        <f t="shared" si="6"/>
        <v>35</v>
      </c>
      <c r="M56" s="16">
        <f t="shared" si="7"/>
        <v>53.88161999999994</v>
      </c>
      <c r="N56" s="3" t="s">
        <v>52</v>
      </c>
      <c r="O56" s="3" t="s">
        <v>48</v>
      </c>
      <c r="P56" s="13">
        <v>3119</v>
      </c>
      <c r="R56" s="3" t="s">
        <v>87</v>
      </c>
      <c r="U56" s="5">
        <v>-35.898027</v>
      </c>
      <c r="V56" s="5">
        <v>59.298138</v>
      </c>
    </row>
    <row r="57" spans="1:22" ht="10.5">
      <c r="A57" s="3" t="s">
        <v>9</v>
      </c>
      <c r="B57" s="3" t="s">
        <v>39</v>
      </c>
      <c r="C57" s="4">
        <v>13</v>
      </c>
      <c r="D57" s="3">
        <v>1</v>
      </c>
      <c r="E57" s="6" t="s">
        <v>40</v>
      </c>
      <c r="F57" s="48">
        <v>40754</v>
      </c>
      <c r="G57" s="49">
        <v>0.7202083333333333</v>
      </c>
      <c r="H57" s="12" t="s">
        <v>43</v>
      </c>
      <c r="I57" s="13">
        <f t="shared" si="4"/>
        <v>59</v>
      </c>
      <c r="J57" s="16">
        <f t="shared" si="5"/>
        <v>11.784360000000191</v>
      </c>
      <c r="K57" s="3" t="s">
        <v>51</v>
      </c>
      <c r="L57" s="13">
        <f t="shared" si="6"/>
        <v>34</v>
      </c>
      <c r="M57" s="16">
        <f t="shared" si="7"/>
        <v>56.189939999999865</v>
      </c>
      <c r="N57" s="3" t="s">
        <v>52</v>
      </c>
      <c r="O57" s="3" t="s">
        <v>48</v>
      </c>
      <c r="P57" s="13">
        <v>2519.8999</v>
      </c>
      <c r="U57" s="5">
        <v>-34.936499</v>
      </c>
      <c r="V57" s="5">
        <v>59.196406</v>
      </c>
    </row>
    <row r="58" spans="1:22" ht="10.5">
      <c r="A58" s="3" t="s">
        <v>9</v>
      </c>
      <c r="B58" s="3" t="s">
        <v>39</v>
      </c>
      <c r="C58" s="4">
        <v>13</v>
      </c>
      <c r="D58" s="3">
        <v>1</v>
      </c>
      <c r="E58" s="6" t="s">
        <v>40</v>
      </c>
      <c r="F58" s="48">
        <v>40754</v>
      </c>
      <c r="G58" s="49">
        <v>0.7512037037037037</v>
      </c>
      <c r="H58" s="12" t="s">
        <v>44</v>
      </c>
      <c r="I58" s="13">
        <f t="shared" si="4"/>
        <v>59</v>
      </c>
      <c r="J58" s="16">
        <f t="shared" si="5"/>
        <v>11.757599999999968</v>
      </c>
      <c r="K58" s="3" t="s">
        <v>51</v>
      </c>
      <c r="L58" s="13">
        <f t="shared" si="6"/>
        <v>34</v>
      </c>
      <c r="M58" s="16">
        <f t="shared" si="7"/>
        <v>56.19726000000014</v>
      </c>
      <c r="N58" s="3" t="s">
        <v>52</v>
      </c>
      <c r="O58" s="3" t="s">
        <v>48</v>
      </c>
      <c r="P58" s="13">
        <v>2519.8999</v>
      </c>
      <c r="Q58" s="3">
        <v>2527</v>
      </c>
      <c r="S58" s="3" t="s">
        <v>69</v>
      </c>
      <c r="T58" s="3" t="s">
        <v>161</v>
      </c>
      <c r="U58" s="5">
        <v>-34.936621</v>
      </c>
      <c r="V58" s="5">
        <v>59.19596</v>
      </c>
    </row>
    <row r="59" spans="1:22" ht="10.5">
      <c r="A59" s="3" t="s">
        <v>9</v>
      </c>
      <c r="B59" s="3" t="s">
        <v>39</v>
      </c>
      <c r="C59" s="4">
        <v>13</v>
      </c>
      <c r="D59" s="3">
        <v>1</v>
      </c>
      <c r="E59" s="6" t="s">
        <v>40</v>
      </c>
      <c r="F59" s="48">
        <v>40754</v>
      </c>
      <c r="G59" s="49">
        <v>0.7963310185185185</v>
      </c>
      <c r="H59" s="12" t="s">
        <v>45</v>
      </c>
      <c r="I59" s="13">
        <f aca="true" t="shared" si="8" ref="I59:I71">INT(V59)</f>
        <v>59</v>
      </c>
      <c r="J59" s="16">
        <f aca="true" t="shared" si="9" ref="J59:J71">(V59-I59)*60</f>
        <v>11.785440000000023</v>
      </c>
      <c r="K59" s="3" t="s">
        <v>51</v>
      </c>
      <c r="L59" s="13">
        <f aca="true" t="shared" si="10" ref="L59:L71">INT(ABS(U59))</f>
        <v>34</v>
      </c>
      <c r="M59" s="16">
        <f aca="true" t="shared" si="11" ref="M59:M71">(ABS(U59)-L59)*60</f>
        <v>56.19426000000004</v>
      </c>
      <c r="N59" s="3" t="s">
        <v>52</v>
      </c>
      <c r="O59" s="3" t="s">
        <v>48</v>
      </c>
      <c r="P59" s="13">
        <v>2520.8</v>
      </c>
      <c r="U59" s="5">
        <v>-34.936571</v>
      </c>
      <c r="V59" s="5">
        <v>59.196424</v>
      </c>
    </row>
    <row r="60" spans="1:22" ht="10.5">
      <c r="A60" s="3" t="s">
        <v>9</v>
      </c>
      <c r="B60" s="3" t="s">
        <v>39</v>
      </c>
      <c r="C60" s="4">
        <v>14</v>
      </c>
      <c r="D60" s="3">
        <v>1</v>
      </c>
      <c r="E60" s="6" t="s">
        <v>40</v>
      </c>
      <c r="F60" s="48">
        <v>40754</v>
      </c>
      <c r="G60" s="49">
        <v>0.9561458333333334</v>
      </c>
      <c r="H60" s="12" t="s">
        <v>43</v>
      </c>
      <c r="I60" s="13">
        <f t="shared" si="8"/>
        <v>59</v>
      </c>
      <c r="J60" s="16">
        <f t="shared" si="9"/>
        <v>5.995740000000183</v>
      </c>
      <c r="K60" s="3" t="s">
        <v>51</v>
      </c>
      <c r="L60" s="13">
        <f t="shared" si="10"/>
        <v>33</v>
      </c>
      <c r="M60" s="16">
        <f t="shared" si="11"/>
        <v>53.722919999999874</v>
      </c>
      <c r="N60" s="3" t="s">
        <v>52</v>
      </c>
      <c r="O60" s="3" t="s">
        <v>48</v>
      </c>
      <c r="P60" s="13">
        <v>2516</v>
      </c>
      <c r="U60" s="5">
        <v>-33.895382</v>
      </c>
      <c r="V60" s="5">
        <v>59.099929</v>
      </c>
    </row>
    <row r="61" spans="1:22" ht="10.5">
      <c r="A61" s="3" t="s">
        <v>9</v>
      </c>
      <c r="B61" s="3" t="s">
        <v>39</v>
      </c>
      <c r="C61" s="4">
        <v>14</v>
      </c>
      <c r="D61" s="3">
        <v>1</v>
      </c>
      <c r="E61" s="6" t="s">
        <v>40</v>
      </c>
      <c r="F61" s="48">
        <v>40754</v>
      </c>
      <c r="G61" s="49">
        <v>0.9905555555555555</v>
      </c>
      <c r="H61" s="12" t="s">
        <v>44</v>
      </c>
      <c r="I61" s="13">
        <f t="shared" si="8"/>
        <v>59</v>
      </c>
      <c r="J61" s="16">
        <f t="shared" si="9"/>
        <v>6.007979999999975</v>
      </c>
      <c r="K61" s="3" t="s">
        <v>51</v>
      </c>
      <c r="L61" s="13">
        <f t="shared" si="10"/>
        <v>33</v>
      </c>
      <c r="M61" s="16">
        <f t="shared" si="11"/>
        <v>53.71206000000001</v>
      </c>
      <c r="N61" s="3" t="s">
        <v>52</v>
      </c>
      <c r="O61" s="3" t="s">
        <v>48</v>
      </c>
      <c r="P61" s="13">
        <v>2514</v>
      </c>
      <c r="Q61" s="3">
        <v>2527</v>
      </c>
      <c r="S61" s="3" t="s">
        <v>70</v>
      </c>
      <c r="T61" s="3" t="s">
        <v>162</v>
      </c>
      <c r="U61" s="5">
        <v>-33.895201</v>
      </c>
      <c r="V61" s="5">
        <v>59.100133</v>
      </c>
    </row>
    <row r="62" spans="1:22" ht="10.5">
      <c r="A62" s="3" t="s">
        <v>9</v>
      </c>
      <c r="B62" s="3" t="s">
        <v>39</v>
      </c>
      <c r="C62" s="4">
        <v>14</v>
      </c>
      <c r="D62" s="3">
        <v>1</v>
      </c>
      <c r="E62" s="6" t="s">
        <v>40</v>
      </c>
      <c r="F62" s="48">
        <v>40755</v>
      </c>
      <c r="G62" s="49">
        <v>0.03668981481481482</v>
      </c>
      <c r="H62" s="12" t="s">
        <v>45</v>
      </c>
      <c r="I62" s="13">
        <f t="shared" si="8"/>
        <v>59</v>
      </c>
      <c r="J62" s="16">
        <f t="shared" si="9"/>
        <v>5.911020000000065</v>
      </c>
      <c r="K62" s="3" t="s">
        <v>51</v>
      </c>
      <c r="L62" s="13">
        <f t="shared" si="10"/>
        <v>33</v>
      </c>
      <c r="M62" s="16">
        <f t="shared" si="11"/>
        <v>53.721599999999796</v>
      </c>
      <c r="N62" s="3" t="s">
        <v>52</v>
      </c>
      <c r="O62" s="3" t="s">
        <v>48</v>
      </c>
      <c r="P62" s="13">
        <v>2524.3</v>
      </c>
      <c r="U62" s="5">
        <v>-33.89536</v>
      </c>
      <c r="V62" s="5">
        <v>59.098517</v>
      </c>
    </row>
    <row r="63" spans="1:22" ht="10.5">
      <c r="A63" s="3" t="s">
        <v>9</v>
      </c>
      <c r="B63" s="3" t="s">
        <v>39</v>
      </c>
      <c r="C63" s="4">
        <v>15</v>
      </c>
      <c r="D63" s="3">
        <v>1</v>
      </c>
      <c r="E63" s="6" t="s">
        <v>40</v>
      </c>
      <c r="F63" s="48">
        <v>40755</v>
      </c>
      <c r="G63" s="49">
        <v>0.17775462962962962</v>
      </c>
      <c r="H63" s="12" t="s">
        <v>43</v>
      </c>
      <c r="I63" s="13">
        <f t="shared" si="8"/>
        <v>59</v>
      </c>
      <c r="J63" s="16">
        <f t="shared" si="9"/>
        <v>1.3450800000001095</v>
      </c>
      <c r="K63" s="3" t="s">
        <v>51</v>
      </c>
      <c r="L63" s="13">
        <f t="shared" si="10"/>
        <v>33</v>
      </c>
      <c r="M63" s="16">
        <f t="shared" si="11"/>
        <v>0.03546000000000049</v>
      </c>
      <c r="N63" s="3" t="s">
        <v>52</v>
      </c>
      <c r="O63" s="3" t="s">
        <v>48</v>
      </c>
      <c r="P63" s="13">
        <v>2302.3</v>
      </c>
      <c r="U63" s="5">
        <v>-33.000591</v>
      </c>
      <c r="V63" s="5">
        <v>59.022418</v>
      </c>
    </row>
    <row r="64" spans="1:22" ht="10.5">
      <c r="A64" s="3" t="s">
        <v>9</v>
      </c>
      <c r="B64" s="3" t="s">
        <v>39</v>
      </c>
      <c r="C64" s="4">
        <v>15</v>
      </c>
      <c r="D64" s="3">
        <v>1</v>
      </c>
      <c r="E64" s="6" t="s">
        <v>40</v>
      </c>
      <c r="F64" s="48">
        <v>40755</v>
      </c>
      <c r="G64" s="49">
        <v>0.20682870370370368</v>
      </c>
      <c r="H64" s="12" t="s">
        <v>44</v>
      </c>
      <c r="I64" s="13">
        <f t="shared" si="8"/>
        <v>59</v>
      </c>
      <c r="J64" s="16">
        <f t="shared" si="9"/>
        <v>1.3263000000002023</v>
      </c>
      <c r="K64" s="3" t="s">
        <v>51</v>
      </c>
      <c r="L64" s="13">
        <f t="shared" si="10"/>
        <v>32</v>
      </c>
      <c r="M64" s="16">
        <f t="shared" si="11"/>
        <v>59.98805999999988</v>
      </c>
      <c r="N64" s="3" t="s">
        <v>52</v>
      </c>
      <c r="O64" s="3" t="s">
        <v>48</v>
      </c>
      <c r="P64" s="13">
        <v>2303</v>
      </c>
      <c r="Q64" s="3">
        <v>2301</v>
      </c>
      <c r="S64" s="3" t="s">
        <v>71</v>
      </c>
      <c r="T64" s="3" t="s">
        <v>163</v>
      </c>
      <c r="U64" s="5">
        <v>-32.999801</v>
      </c>
      <c r="V64" s="5">
        <v>59.022105</v>
      </c>
    </row>
    <row r="65" spans="1:22" ht="10.5">
      <c r="A65" s="3" t="s">
        <v>9</v>
      </c>
      <c r="B65" s="3" t="s">
        <v>39</v>
      </c>
      <c r="C65" s="4">
        <v>15</v>
      </c>
      <c r="D65" s="3">
        <v>1</v>
      </c>
      <c r="E65" s="6" t="s">
        <v>40</v>
      </c>
      <c r="F65" s="48">
        <v>40755</v>
      </c>
      <c r="G65" s="49">
        <v>0.24905092592592593</v>
      </c>
      <c r="H65" s="12" t="s">
        <v>45</v>
      </c>
      <c r="I65" s="13">
        <f t="shared" si="8"/>
        <v>59</v>
      </c>
      <c r="J65" s="16">
        <f t="shared" si="9"/>
        <v>1.3300200000001894</v>
      </c>
      <c r="K65" s="3" t="s">
        <v>51</v>
      </c>
      <c r="L65" s="13">
        <f t="shared" si="10"/>
        <v>33</v>
      </c>
      <c r="M65" s="16">
        <f t="shared" si="11"/>
        <v>0.027000000000043656</v>
      </c>
      <c r="N65" s="3" t="s">
        <v>52</v>
      </c>
      <c r="O65" s="3" t="s">
        <v>48</v>
      </c>
      <c r="P65" s="13">
        <v>2302.7</v>
      </c>
      <c r="U65" s="5">
        <v>-33.00045</v>
      </c>
      <c r="V65" s="5">
        <v>59.022167</v>
      </c>
    </row>
    <row r="66" spans="1:22" ht="10.5">
      <c r="A66" s="3" t="s">
        <v>9</v>
      </c>
      <c r="B66" s="3" t="s">
        <v>39</v>
      </c>
      <c r="C66" s="4">
        <v>16</v>
      </c>
      <c r="D66" s="3">
        <v>1</v>
      </c>
      <c r="E66" s="6" t="s">
        <v>40</v>
      </c>
      <c r="F66" s="48">
        <v>40755</v>
      </c>
      <c r="G66" s="49">
        <v>0.39069444444444446</v>
      </c>
      <c r="H66" s="12" t="s">
        <v>43</v>
      </c>
      <c r="I66" s="13">
        <f t="shared" si="8"/>
        <v>58</v>
      </c>
      <c r="J66" s="16">
        <f t="shared" si="9"/>
        <v>56.14074000000002</v>
      </c>
      <c r="K66" s="3" t="s">
        <v>51</v>
      </c>
      <c r="L66" s="13">
        <f t="shared" si="10"/>
        <v>32</v>
      </c>
      <c r="M66" s="16">
        <f t="shared" si="11"/>
        <v>1.5129000000001724</v>
      </c>
      <c r="N66" s="3" t="s">
        <v>52</v>
      </c>
      <c r="O66" s="3" t="s">
        <v>48</v>
      </c>
      <c r="P66" s="13">
        <v>1794</v>
      </c>
      <c r="U66" s="5">
        <v>-32.025215</v>
      </c>
      <c r="V66" s="5">
        <v>58.935679</v>
      </c>
    </row>
    <row r="67" spans="1:22" ht="10.5">
      <c r="A67" s="3" t="s">
        <v>9</v>
      </c>
      <c r="B67" s="3" t="s">
        <v>39</v>
      </c>
      <c r="C67" s="4">
        <v>16</v>
      </c>
      <c r="D67" s="3">
        <v>1</v>
      </c>
      <c r="E67" s="6" t="s">
        <v>40</v>
      </c>
      <c r="F67" s="48">
        <v>40755</v>
      </c>
      <c r="G67" s="49">
        <v>0.4144560185185185</v>
      </c>
      <c r="H67" s="12" t="s">
        <v>44</v>
      </c>
      <c r="I67" s="13">
        <f t="shared" si="8"/>
        <v>58</v>
      </c>
      <c r="J67" s="16">
        <f t="shared" si="9"/>
        <v>56.151419999999916</v>
      </c>
      <c r="K67" s="3" t="s">
        <v>51</v>
      </c>
      <c r="L67" s="13">
        <f t="shared" si="10"/>
        <v>32</v>
      </c>
      <c r="M67" s="16">
        <f t="shared" si="11"/>
        <v>1.4980800000000727</v>
      </c>
      <c r="N67" s="3" t="s">
        <v>52</v>
      </c>
      <c r="O67" s="3" t="s">
        <v>48</v>
      </c>
      <c r="P67" s="13">
        <v>1792.8</v>
      </c>
      <c r="Q67" s="3">
        <v>1787</v>
      </c>
      <c r="S67" s="3" t="s">
        <v>72</v>
      </c>
      <c r="T67" s="3" t="s">
        <v>164</v>
      </c>
      <c r="U67" s="5">
        <v>-32.024968</v>
      </c>
      <c r="V67" s="5">
        <v>58.935857</v>
      </c>
    </row>
    <row r="68" spans="1:22" ht="10.5">
      <c r="A68" s="3" t="s">
        <v>9</v>
      </c>
      <c r="B68" s="3" t="s">
        <v>39</v>
      </c>
      <c r="C68" s="4">
        <v>16</v>
      </c>
      <c r="D68" s="3">
        <v>1</v>
      </c>
      <c r="E68" s="6" t="s">
        <v>40</v>
      </c>
      <c r="F68" s="48">
        <v>40755</v>
      </c>
      <c r="G68" s="49">
        <v>0.4486111111111111</v>
      </c>
      <c r="H68" s="12" t="s">
        <v>45</v>
      </c>
      <c r="I68" s="13">
        <f t="shared" si="8"/>
        <v>58</v>
      </c>
      <c r="J68" s="16">
        <f t="shared" si="9"/>
        <v>56.149739999999895</v>
      </c>
      <c r="K68" s="3" t="s">
        <v>51</v>
      </c>
      <c r="L68" s="13">
        <f t="shared" si="10"/>
        <v>32</v>
      </c>
      <c r="M68" s="16">
        <f t="shared" si="11"/>
        <v>1.4968199999998433</v>
      </c>
      <c r="N68" s="3" t="s">
        <v>52</v>
      </c>
      <c r="O68" s="3" t="s">
        <v>48</v>
      </c>
      <c r="P68" s="13">
        <v>1792.6</v>
      </c>
      <c r="U68" s="5">
        <v>-32.024947</v>
      </c>
      <c r="V68" s="5">
        <v>58.935829</v>
      </c>
    </row>
    <row r="69" spans="1:22" ht="10.5">
      <c r="A69" s="3" t="s">
        <v>9</v>
      </c>
      <c r="B69" s="3" t="s">
        <v>39</v>
      </c>
      <c r="C69" s="4">
        <v>17</v>
      </c>
      <c r="D69" s="3">
        <v>1</v>
      </c>
      <c r="E69" s="6" t="s">
        <v>40</v>
      </c>
      <c r="F69" s="48">
        <v>40755</v>
      </c>
      <c r="G69" s="49">
        <v>0.5732523148148149</v>
      </c>
      <c r="H69" s="12" t="s">
        <v>43</v>
      </c>
      <c r="I69" s="13">
        <f t="shared" si="8"/>
        <v>58</v>
      </c>
      <c r="J69" s="16">
        <f t="shared" si="9"/>
        <v>50.813459999999964</v>
      </c>
      <c r="K69" s="3" t="s">
        <v>51</v>
      </c>
      <c r="L69" s="13">
        <f t="shared" si="10"/>
        <v>31</v>
      </c>
      <c r="M69" s="16">
        <f t="shared" si="11"/>
        <v>6.564420000000055</v>
      </c>
      <c r="N69" s="3" t="s">
        <v>52</v>
      </c>
      <c r="O69" s="3" t="s">
        <v>48</v>
      </c>
      <c r="P69" s="13">
        <v>1495.2</v>
      </c>
      <c r="U69" s="5">
        <v>-31.109407</v>
      </c>
      <c r="V69" s="5">
        <v>58.846891</v>
      </c>
    </row>
    <row r="70" spans="1:22" ht="10.5">
      <c r="A70" s="3" t="s">
        <v>9</v>
      </c>
      <c r="B70" s="3" t="s">
        <v>39</v>
      </c>
      <c r="C70" s="4">
        <v>17</v>
      </c>
      <c r="D70" s="3">
        <v>1</v>
      </c>
      <c r="E70" s="6" t="s">
        <v>40</v>
      </c>
      <c r="F70" s="48">
        <v>40755</v>
      </c>
      <c r="G70" s="49">
        <v>0.5915625</v>
      </c>
      <c r="H70" s="12" t="s">
        <v>44</v>
      </c>
      <c r="I70" s="13">
        <f t="shared" si="8"/>
        <v>58</v>
      </c>
      <c r="J70" s="16">
        <f t="shared" si="9"/>
        <v>50.80902000000009</v>
      </c>
      <c r="K70" s="3" t="s">
        <v>51</v>
      </c>
      <c r="L70" s="13">
        <f t="shared" si="10"/>
        <v>31</v>
      </c>
      <c r="M70" s="16">
        <f t="shared" si="11"/>
        <v>6.763680000000036</v>
      </c>
      <c r="N70" s="3" t="s">
        <v>52</v>
      </c>
      <c r="O70" s="3" t="s">
        <v>48</v>
      </c>
      <c r="P70" s="13">
        <v>1487.9</v>
      </c>
      <c r="Q70" s="3">
        <v>1481</v>
      </c>
      <c r="S70" s="3" t="s">
        <v>73</v>
      </c>
      <c r="T70" s="3" t="s">
        <v>165</v>
      </c>
      <c r="U70" s="5">
        <v>-31.112728</v>
      </c>
      <c r="V70" s="5">
        <v>58.846817</v>
      </c>
    </row>
    <row r="71" spans="1:22" ht="10.5">
      <c r="A71" s="3" t="s">
        <v>9</v>
      </c>
      <c r="B71" s="3" t="s">
        <v>39</v>
      </c>
      <c r="C71" s="4">
        <v>17</v>
      </c>
      <c r="D71" s="3">
        <v>1</v>
      </c>
      <c r="E71" s="6" t="s">
        <v>40</v>
      </c>
      <c r="F71" s="48">
        <v>40755</v>
      </c>
      <c r="G71" s="49">
        <v>0.6190162037037037</v>
      </c>
      <c r="H71" s="12" t="s">
        <v>45</v>
      </c>
      <c r="I71" s="13">
        <f t="shared" si="8"/>
        <v>58</v>
      </c>
      <c r="J71" s="16">
        <f t="shared" si="9"/>
        <v>50.79545999999979</v>
      </c>
      <c r="K71" s="3" t="s">
        <v>51</v>
      </c>
      <c r="L71" s="13">
        <f t="shared" si="10"/>
        <v>31</v>
      </c>
      <c r="M71" s="16">
        <f t="shared" si="11"/>
        <v>6.981660000000076</v>
      </c>
      <c r="N71" s="3" t="s">
        <v>52</v>
      </c>
      <c r="O71" s="3" t="s">
        <v>48</v>
      </c>
      <c r="P71" s="13">
        <v>1487</v>
      </c>
      <c r="U71" s="5">
        <v>-31.116361</v>
      </c>
      <c r="V71" s="5">
        <v>58.846591</v>
      </c>
    </row>
    <row r="72" spans="1:22" ht="10.5">
      <c r="A72" s="3" t="s">
        <v>9</v>
      </c>
      <c r="B72" s="3" t="s">
        <v>39</v>
      </c>
      <c r="C72" s="4">
        <v>18</v>
      </c>
      <c r="D72" s="3">
        <v>1</v>
      </c>
      <c r="E72" s="6" t="s">
        <v>40</v>
      </c>
      <c r="F72" s="48">
        <v>40755</v>
      </c>
      <c r="G72" s="49">
        <v>0.7532523148148148</v>
      </c>
      <c r="H72" s="12" t="s">
        <v>43</v>
      </c>
      <c r="I72" s="13">
        <f aca="true" t="shared" si="12" ref="I72:I86">INT(V72)</f>
        <v>58</v>
      </c>
      <c r="J72" s="16">
        <f aca="true" t="shared" si="13" ref="J72:J86">(V72-I72)*60</f>
        <v>44.98199999999983</v>
      </c>
      <c r="K72" s="3" t="s">
        <v>51</v>
      </c>
      <c r="L72" s="13">
        <f aca="true" t="shared" si="14" ref="L72:L86">INT(ABS(U72))</f>
        <v>30</v>
      </c>
      <c r="M72" s="16">
        <f aca="true" t="shared" si="15" ref="M72:M86">(ABS(U72)-L72)*60</f>
        <v>11.616</v>
      </c>
      <c r="N72" s="3" t="s">
        <v>52</v>
      </c>
      <c r="O72" s="3" t="s">
        <v>48</v>
      </c>
      <c r="P72" s="13">
        <v>1646</v>
      </c>
      <c r="U72" s="5">
        <v>-30.1936</v>
      </c>
      <c r="V72" s="5">
        <v>58.7497</v>
      </c>
    </row>
    <row r="73" spans="1:22" ht="10.5">
      <c r="A73" s="3" t="s">
        <v>9</v>
      </c>
      <c r="B73" s="3" t="s">
        <v>39</v>
      </c>
      <c r="C73" s="4">
        <v>18</v>
      </c>
      <c r="D73" s="3">
        <v>1</v>
      </c>
      <c r="E73" s="6" t="s">
        <v>40</v>
      </c>
      <c r="F73" s="48">
        <v>40755</v>
      </c>
      <c r="G73" s="49">
        <v>0.7751851851851851</v>
      </c>
      <c r="H73" s="12" t="s">
        <v>44</v>
      </c>
      <c r="I73" s="13">
        <f t="shared" si="12"/>
        <v>58</v>
      </c>
      <c r="J73" s="16">
        <f t="shared" si="13"/>
        <v>44.98199999999983</v>
      </c>
      <c r="K73" s="3" t="s">
        <v>51</v>
      </c>
      <c r="L73" s="13">
        <f t="shared" si="14"/>
        <v>30</v>
      </c>
      <c r="M73" s="16">
        <f t="shared" si="15"/>
        <v>11.621999999999986</v>
      </c>
      <c r="N73" s="3" t="s">
        <v>52</v>
      </c>
      <c r="O73" s="3" t="s">
        <v>48</v>
      </c>
      <c r="P73" s="13">
        <v>1645.4</v>
      </c>
      <c r="Q73" s="3">
        <v>1652</v>
      </c>
      <c r="R73" s="3" t="s">
        <v>166</v>
      </c>
      <c r="S73" s="3" t="s">
        <v>120</v>
      </c>
      <c r="U73" s="5">
        <v>-30.1937</v>
      </c>
      <c r="V73" s="5">
        <v>58.7497</v>
      </c>
    </row>
    <row r="74" spans="1:22" ht="10.5">
      <c r="A74" s="3" t="s">
        <v>9</v>
      </c>
      <c r="B74" s="3" t="s">
        <v>39</v>
      </c>
      <c r="C74" s="4">
        <v>18</v>
      </c>
      <c r="D74" s="3">
        <v>1</v>
      </c>
      <c r="E74" s="6" t="s">
        <v>40</v>
      </c>
      <c r="F74" s="48">
        <v>40755</v>
      </c>
      <c r="G74" s="49">
        <v>0.8083217592592593</v>
      </c>
      <c r="H74" s="12" t="s">
        <v>45</v>
      </c>
      <c r="I74" s="13">
        <f t="shared" si="12"/>
        <v>58</v>
      </c>
      <c r="J74" s="16">
        <f t="shared" si="13"/>
        <v>44.964000000000084</v>
      </c>
      <c r="K74" s="3" t="s">
        <v>51</v>
      </c>
      <c r="L74" s="13">
        <f t="shared" si="14"/>
        <v>30</v>
      </c>
      <c r="M74" s="16">
        <f t="shared" si="15"/>
        <v>11.610000000000014</v>
      </c>
      <c r="N74" s="3" t="s">
        <v>52</v>
      </c>
      <c r="O74" s="3" t="s">
        <v>48</v>
      </c>
      <c r="P74" s="13">
        <v>1672</v>
      </c>
      <c r="U74" s="5">
        <v>-30.1935</v>
      </c>
      <c r="V74" s="5">
        <v>58.7494</v>
      </c>
    </row>
    <row r="75" spans="1:22" ht="10.5">
      <c r="A75" s="3" t="s">
        <v>9</v>
      </c>
      <c r="B75" s="3" t="s">
        <v>39</v>
      </c>
      <c r="C75" s="4">
        <v>19</v>
      </c>
      <c r="D75" s="3">
        <v>1</v>
      </c>
      <c r="E75" s="6" t="s">
        <v>40</v>
      </c>
      <c r="F75" s="48">
        <v>40755</v>
      </c>
      <c r="G75" s="49">
        <v>0.9617013888888889</v>
      </c>
      <c r="H75" s="12" t="s">
        <v>43</v>
      </c>
      <c r="I75" s="13">
        <f t="shared" si="12"/>
        <v>58</v>
      </c>
      <c r="J75" s="16">
        <f t="shared" si="13"/>
        <v>40.98600000000019</v>
      </c>
      <c r="K75" s="3" t="s">
        <v>51</v>
      </c>
      <c r="L75" s="13">
        <f t="shared" si="14"/>
        <v>29</v>
      </c>
      <c r="M75" s="16">
        <f t="shared" si="15"/>
        <v>13.937999999999917</v>
      </c>
      <c r="N75" s="3" t="s">
        <v>52</v>
      </c>
      <c r="O75" s="3" t="s">
        <v>48</v>
      </c>
      <c r="P75" s="13">
        <v>2233.7</v>
      </c>
      <c r="U75" s="5">
        <v>-29.2323</v>
      </c>
      <c r="V75" s="5">
        <v>58.6831</v>
      </c>
    </row>
    <row r="76" spans="1:22" ht="10.5">
      <c r="A76" s="3" t="s">
        <v>9</v>
      </c>
      <c r="B76" s="3" t="s">
        <v>39</v>
      </c>
      <c r="C76" s="4">
        <v>19</v>
      </c>
      <c r="D76" s="3">
        <v>1</v>
      </c>
      <c r="E76" s="6" t="s">
        <v>40</v>
      </c>
      <c r="F76" s="48">
        <v>40755</v>
      </c>
      <c r="G76" s="49">
        <v>0.9912615740740741</v>
      </c>
      <c r="H76" s="12" t="s">
        <v>44</v>
      </c>
      <c r="I76" s="13">
        <f t="shared" si="12"/>
        <v>58</v>
      </c>
      <c r="J76" s="16">
        <f t="shared" si="13"/>
        <v>40.98600000000019</v>
      </c>
      <c r="K76" s="3" t="s">
        <v>51</v>
      </c>
      <c r="L76" s="13">
        <f t="shared" si="14"/>
        <v>29</v>
      </c>
      <c r="M76" s="16">
        <f t="shared" si="15"/>
        <v>13.937999999999917</v>
      </c>
      <c r="N76" s="3" t="s">
        <v>52</v>
      </c>
      <c r="O76" s="3" t="s">
        <v>48</v>
      </c>
      <c r="P76" s="13">
        <v>2233.7</v>
      </c>
      <c r="Q76" s="3">
        <v>2251</v>
      </c>
      <c r="R76" s="3" t="s">
        <v>119</v>
      </c>
      <c r="S76" s="3" t="s">
        <v>76</v>
      </c>
      <c r="T76" s="3" t="s">
        <v>167</v>
      </c>
      <c r="U76" s="5">
        <v>-29.2323</v>
      </c>
      <c r="V76" s="5">
        <v>58.6831</v>
      </c>
    </row>
    <row r="77" spans="1:22" ht="10.5">
      <c r="A77" s="3" t="s">
        <v>9</v>
      </c>
      <c r="B77" s="3" t="s">
        <v>39</v>
      </c>
      <c r="C77" s="4">
        <v>19</v>
      </c>
      <c r="D77" s="3">
        <v>1</v>
      </c>
      <c r="E77" s="6" t="s">
        <v>40</v>
      </c>
      <c r="F77" s="48">
        <v>40756</v>
      </c>
      <c r="G77" s="49">
        <v>0.03238425925925926</v>
      </c>
      <c r="H77" s="12" t="s">
        <v>45</v>
      </c>
      <c r="I77" s="13">
        <f t="shared" si="12"/>
        <v>58</v>
      </c>
      <c r="J77" s="16">
        <f t="shared" si="13"/>
        <v>40.97999999999999</v>
      </c>
      <c r="K77" s="3" t="s">
        <v>51</v>
      </c>
      <c r="L77" s="13">
        <f t="shared" si="14"/>
        <v>29</v>
      </c>
      <c r="M77" s="16">
        <f t="shared" si="15"/>
        <v>13.902000000000001</v>
      </c>
      <c r="N77" s="3" t="s">
        <v>52</v>
      </c>
      <c r="O77" s="3" t="s">
        <v>48</v>
      </c>
      <c r="P77" s="13">
        <v>2237.7</v>
      </c>
      <c r="R77" s="3" t="s">
        <v>118</v>
      </c>
      <c r="U77" s="5">
        <v>-29.2317</v>
      </c>
      <c r="V77" s="5">
        <v>58.683</v>
      </c>
    </row>
    <row r="78" spans="1:22" ht="10.5">
      <c r="A78" s="3" t="s">
        <v>9</v>
      </c>
      <c r="B78" s="3" t="s">
        <v>39</v>
      </c>
      <c r="C78" s="4">
        <v>20</v>
      </c>
      <c r="D78" s="3">
        <v>1</v>
      </c>
      <c r="E78" s="6" t="s">
        <v>40</v>
      </c>
      <c r="F78" s="48">
        <v>40756</v>
      </c>
      <c r="G78" s="49">
        <v>0.18063657407407407</v>
      </c>
      <c r="H78" s="12" t="s">
        <v>43</v>
      </c>
      <c r="I78" s="13">
        <f t="shared" si="12"/>
        <v>58</v>
      </c>
      <c r="J78" s="16">
        <f t="shared" si="13"/>
        <v>34.96799999999993</v>
      </c>
      <c r="K78" s="3" t="s">
        <v>51</v>
      </c>
      <c r="L78" s="13">
        <f t="shared" si="14"/>
        <v>28</v>
      </c>
      <c r="M78" s="16">
        <f t="shared" si="15"/>
        <v>19.613999999999905</v>
      </c>
      <c r="N78" s="3" t="s">
        <v>52</v>
      </c>
      <c r="O78" s="3" t="s">
        <v>48</v>
      </c>
      <c r="P78" s="13">
        <v>2112.3</v>
      </c>
      <c r="R78" s="3" t="s">
        <v>115</v>
      </c>
      <c r="U78" s="5">
        <v>-28.3269</v>
      </c>
      <c r="V78" s="5">
        <v>58.5828</v>
      </c>
    </row>
    <row r="79" spans="1:22" ht="10.5">
      <c r="A79" s="3" t="s">
        <v>9</v>
      </c>
      <c r="B79" s="3" t="s">
        <v>39</v>
      </c>
      <c r="C79" s="4">
        <v>20</v>
      </c>
      <c r="D79" s="3">
        <v>1</v>
      </c>
      <c r="E79" s="6" t="s">
        <v>40</v>
      </c>
      <c r="F79" s="48">
        <v>40756</v>
      </c>
      <c r="G79" s="49">
        <v>0.20570601851851852</v>
      </c>
      <c r="H79" s="12" t="s">
        <v>44</v>
      </c>
      <c r="I79" s="13">
        <f t="shared" si="12"/>
        <v>58</v>
      </c>
      <c r="J79" s="16">
        <f t="shared" si="13"/>
        <v>34.96799999999993</v>
      </c>
      <c r="K79" s="3" t="s">
        <v>51</v>
      </c>
      <c r="L79" s="13">
        <f t="shared" si="14"/>
        <v>28</v>
      </c>
      <c r="M79" s="16">
        <f t="shared" si="15"/>
        <v>19.58999999999996</v>
      </c>
      <c r="N79" s="3" t="s">
        <v>52</v>
      </c>
      <c r="O79" s="3" t="s">
        <v>48</v>
      </c>
      <c r="P79" s="13">
        <v>2112.5</v>
      </c>
      <c r="Q79" s="3">
        <v>2112</v>
      </c>
      <c r="R79" s="3" t="s">
        <v>117</v>
      </c>
      <c r="S79" s="3" t="s">
        <v>77</v>
      </c>
      <c r="T79" s="3" t="s">
        <v>168</v>
      </c>
      <c r="U79" s="5">
        <v>-28.3265</v>
      </c>
      <c r="V79" s="5">
        <v>58.5828</v>
      </c>
    </row>
    <row r="80" spans="1:22" ht="10.5">
      <c r="A80" s="3" t="s">
        <v>9</v>
      </c>
      <c r="B80" s="3" t="s">
        <v>39</v>
      </c>
      <c r="C80" s="4">
        <v>20</v>
      </c>
      <c r="D80" s="3">
        <v>1</v>
      </c>
      <c r="E80" s="6" t="s">
        <v>40</v>
      </c>
      <c r="F80" s="48">
        <v>40756</v>
      </c>
      <c r="G80" s="49">
        <v>0.2457175925925926</v>
      </c>
      <c r="H80" s="12" t="s">
        <v>45</v>
      </c>
      <c r="I80" s="13">
        <f t="shared" si="12"/>
        <v>58</v>
      </c>
      <c r="J80" s="16">
        <f t="shared" si="13"/>
        <v>34.986000000000104</v>
      </c>
      <c r="K80" s="3" t="s">
        <v>51</v>
      </c>
      <c r="L80" s="13">
        <f t="shared" si="14"/>
        <v>28</v>
      </c>
      <c r="M80" s="16">
        <f t="shared" si="15"/>
        <v>19.58999999999996</v>
      </c>
      <c r="N80" s="3" t="s">
        <v>52</v>
      </c>
      <c r="O80" s="3" t="s">
        <v>48</v>
      </c>
      <c r="P80" s="13">
        <v>2113</v>
      </c>
      <c r="U80" s="5">
        <v>-28.3265</v>
      </c>
      <c r="V80" s="5">
        <v>58.5831</v>
      </c>
    </row>
    <row r="81" spans="1:22" ht="10.5">
      <c r="A81" s="3" t="s">
        <v>9</v>
      </c>
      <c r="B81" s="3" t="s">
        <v>39</v>
      </c>
      <c r="C81" s="4">
        <v>21</v>
      </c>
      <c r="D81" s="3">
        <v>1</v>
      </c>
      <c r="E81" s="6" t="s">
        <v>40</v>
      </c>
      <c r="F81" s="48">
        <v>40756</v>
      </c>
      <c r="G81" s="49">
        <v>0.39767361111111116</v>
      </c>
      <c r="H81" s="12" t="s">
        <v>43</v>
      </c>
      <c r="I81" s="13">
        <f t="shared" si="12"/>
        <v>58</v>
      </c>
      <c r="J81" s="16">
        <f t="shared" si="13"/>
        <v>30.161999999999836</v>
      </c>
      <c r="K81" s="3" t="s">
        <v>51</v>
      </c>
      <c r="L81" s="13">
        <f t="shared" si="14"/>
        <v>27</v>
      </c>
      <c r="M81" s="16">
        <f t="shared" si="15"/>
        <v>24.294000000000082</v>
      </c>
      <c r="N81" s="3" t="s">
        <v>52</v>
      </c>
      <c r="O81" s="3" t="s">
        <v>48</v>
      </c>
      <c r="P81" s="13">
        <v>2232</v>
      </c>
      <c r="U81" s="5">
        <v>-27.4049</v>
      </c>
      <c r="V81" s="5">
        <v>58.5027</v>
      </c>
    </row>
    <row r="82" spans="1:22" ht="10.5">
      <c r="A82" s="3" t="s">
        <v>9</v>
      </c>
      <c r="B82" s="3" t="s">
        <v>39</v>
      </c>
      <c r="C82" s="4">
        <v>21</v>
      </c>
      <c r="D82" s="3">
        <v>1</v>
      </c>
      <c r="E82" s="6" t="s">
        <v>40</v>
      </c>
      <c r="F82" s="48">
        <v>40756</v>
      </c>
      <c r="G82" s="49">
        <v>0.42744212962962963</v>
      </c>
      <c r="H82" s="12" t="s">
        <v>44</v>
      </c>
      <c r="I82" s="13">
        <f t="shared" si="12"/>
        <v>58</v>
      </c>
      <c r="J82" s="16">
        <f t="shared" si="13"/>
        <v>30.161999999999836</v>
      </c>
      <c r="K82" s="3" t="s">
        <v>51</v>
      </c>
      <c r="L82" s="13">
        <f t="shared" si="14"/>
        <v>27</v>
      </c>
      <c r="M82" s="16">
        <f t="shared" si="15"/>
        <v>24.288000000000096</v>
      </c>
      <c r="N82" s="3" t="s">
        <v>52</v>
      </c>
      <c r="O82" s="3" t="s">
        <v>48</v>
      </c>
      <c r="P82" s="13">
        <v>2232.3</v>
      </c>
      <c r="Q82" s="3">
        <v>2233</v>
      </c>
      <c r="S82" s="3" t="s">
        <v>78</v>
      </c>
      <c r="T82" s="3" t="s">
        <v>169</v>
      </c>
      <c r="U82" s="5">
        <v>-27.4048</v>
      </c>
      <c r="V82" s="5">
        <v>58.5027</v>
      </c>
    </row>
    <row r="83" spans="1:22" ht="10.5">
      <c r="A83" s="3" t="s">
        <v>9</v>
      </c>
      <c r="B83" s="3" t="s">
        <v>39</v>
      </c>
      <c r="C83" s="4">
        <v>21</v>
      </c>
      <c r="D83" s="3">
        <v>1</v>
      </c>
      <c r="E83" s="6" t="s">
        <v>40</v>
      </c>
      <c r="F83" s="48">
        <v>40756</v>
      </c>
      <c r="G83" s="49">
        <v>0.467974537037037</v>
      </c>
      <c r="H83" s="12" t="s">
        <v>45</v>
      </c>
      <c r="I83" s="13">
        <f t="shared" si="12"/>
        <v>58</v>
      </c>
      <c r="J83" s="16">
        <f t="shared" si="13"/>
        <v>30.156000000000063</v>
      </c>
      <c r="K83" s="3" t="s">
        <v>51</v>
      </c>
      <c r="L83" s="13">
        <f t="shared" si="14"/>
        <v>27</v>
      </c>
      <c r="M83" s="16">
        <f t="shared" si="15"/>
        <v>24.306000000000054</v>
      </c>
      <c r="N83" s="3" t="s">
        <v>52</v>
      </c>
      <c r="O83" s="3" t="s">
        <v>48</v>
      </c>
      <c r="P83" s="13">
        <v>2232.3</v>
      </c>
      <c r="U83" s="5">
        <v>-27.4051</v>
      </c>
      <c r="V83" s="5">
        <v>58.5026</v>
      </c>
    </row>
    <row r="84" spans="1:22" ht="10.5">
      <c r="A84" s="3" t="s">
        <v>9</v>
      </c>
      <c r="B84" s="3" t="s">
        <v>39</v>
      </c>
      <c r="C84" s="4">
        <v>22</v>
      </c>
      <c r="D84" s="3">
        <v>1</v>
      </c>
      <c r="E84" s="6" t="s">
        <v>40</v>
      </c>
      <c r="F84" s="48">
        <v>40756</v>
      </c>
      <c r="G84" s="49">
        <v>0.6013888888888889</v>
      </c>
      <c r="H84" s="12" t="s">
        <v>43</v>
      </c>
      <c r="I84" s="13">
        <f t="shared" si="12"/>
        <v>58</v>
      </c>
      <c r="J84" s="16">
        <f t="shared" si="13"/>
        <v>26.010000000000133</v>
      </c>
      <c r="K84" s="3" t="s">
        <v>51</v>
      </c>
      <c r="L84" s="13">
        <f t="shared" si="14"/>
        <v>26</v>
      </c>
      <c r="M84" s="16">
        <f t="shared" si="15"/>
        <v>32.62800000000006</v>
      </c>
      <c r="N84" s="3" t="s">
        <v>52</v>
      </c>
      <c r="O84" s="3" t="s">
        <v>48</v>
      </c>
      <c r="P84" s="13">
        <v>2265</v>
      </c>
      <c r="U84" s="5">
        <v>-26.5438</v>
      </c>
      <c r="V84" s="5">
        <v>58.4335</v>
      </c>
    </row>
    <row r="85" spans="1:22" ht="10.5">
      <c r="A85" s="3" t="s">
        <v>9</v>
      </c>
      <c r="B85" s="3" t="s">
        <v>39</v>
      </c>
      <c r="C85" s="4">
        <v>22</v>
      </c>
      <c r="D85" s="3">
        <v>1</v>
      </c>
      <c r="E85" s="6" t="s">
        <v>40</v>
      </c>
      <c r="F85" s="48">
        <v>40756</v>
      </c>
      <c r="G85" s="49">
        <v>0.6355324074074075</v>
      </c>
      <c r="H85" s="12" t="s">
        <v>44</v>
      </c>
      <c r="I85" s="13">
        <f t="shared" si="12"/>
        <v>58</v>
      </c>
      <c r="J85" s="16">
        <f t="shared" si="13"/>
        <v>25.968000000000018</v>
      </c>
      <c r="K85" s="3" t="s">
        <v>51</v>
      </c>
      <c r="L85" s="13">
        <f t="shared" si="14"/>
        <v>26</v>
      </c>
      <c r="M85" s="16">
        <f t="shared" si="15"/>
        <v>32.74799999999999</v>
      </c>
      <c r="N85" s="3" t="s">
        <v>52</v>
      </c>
      <c r="O85" s="3" t="s">
        <v>48</v>
      </c>
      <c r="P85" s="13">
        <v>2666</v>
      </c>
      <c r="Q85" s="3">
        <v>2682</v>
      </c>
      <c r="S85" s="3" t="s">
        <v>79</v>
      </c>
      <c r="T85" s="3" t="s">
        <v>170</v>
      </c>
      <c r="U85" s="5">
        <v>-26.5458</v>
      </c>
      <c r="V85" s="5">
        <v>58.4328</v>
      </c>
    </row>
    <row r="86" spans="1:22" ht="10.5">
      <c r="A86" s="3" t="s">
        <v>9</v>
      </c>
      <c r="B86" s="3" t="s">
        <v>39</v>
      </c>
      <c r="C86" s="4">
        <v>22</v>
      </c>
      <c r="D86" s="3">
        <v>1</v>
      </c>
      <c r="E86" s="6" t="s">
        <v>40</v>
      </c>
      <c r="F86" s="48">
        <v>40756</v>
      </c>
      <c r="G86" s="49">
        <v>0.6854398148148149</v>
      </c>
      <c r="H86" s="12" t="s">
        <v>45</v>
      </c>
      <c r="I86" s="13">
        <f t="shared" si="12"/>
        <v>58</v>
      </c>
      <c r="J86" s="16">
        <f t="shared" si="13"/>
        <v>25.944000000000074</v>
      </c>
      <c r="K86" s="3" t="s">
        <v>51</v>
      </c>
      <c r="L86" s="13">
        <f t="shared" si="14"/>
        <v>26</v>
      </c>
      <c r="M86" s="16">
        <f t="shared" si="15"/>
        <v>32.742000000000004</v>
      </c>
      <c r="N86" s="3" t="s">
        <v>52</v>
      </c>
      <c r="O86" s="3" t="s">
        <v>48</v>
      </c>
      <c r="P86" s="13">
        <v>2667.6001</v>
      </c>
      <c r="U86" s="5">
        <v>-26.5457</v>
      </c>
      <c r="V86" s="5">
        <v>58.4324</v>
      </c>
    </row>
    <row r="87" spans="1:22" ht="10.5">
      <c r="A87" s="3" t="s">
        <v>9</v>
      </c>
      <c r="B87" s="3" t="s">
        <v>39</v>
      </c>
      <c r="C87" s="4">
        <v>23</v>
      </c>
      <c r="D87" s="3">
        <v>1</v>
      </c>
      <c r="E87" s="6" t="s">
        <v>40</v>
      </c>
      <c r="F87" s="48">
        <v>40756</v>
      </c>
      <c r="G87" s="49">
        <v>0.8381018518518518</v>
      </c>
      <c r="H87" s="12" t="s">
        <v>43</v>
      </c>
      <c r="I87" s="13">
        <f aca="true" t="shared" si="16" ref="I87:I94">INT(V87)</f>
        <v>58</v>
      </c>
      <c r="J87" s="16">
        <f aca="true" t="shared" si="17" ref="J87:J94">(V87-I87)*60</f>
        <v>19.8899999999999</v>
      </c>
      <c r="K87" s="3" t="s">
        <v>51</v>
      </c>
      <c r="L87" s="13">
        <f aca="true" t="shared" si="18" ref="L87:L94">INT(ABS(U87))</f>
        <v>25</v>
      </c>
      <c r="M87" s="16">
        <f aca="true" t="shared" si="19" ref="M87:M94">(ABS(U87)-L87)*60</f>
        <v>32.405999999999935</v>
      </c>
      <c r="N87" s="3" t="s">
        <v>52</v>
      </c>
      <c r="O87" s="3" t="s">
        <v>48</v>
      </c>
      <c r="P87" s="13">
        <v>2783.2</v>
      </c>
      <c r="U87" s="5">
        <v>-25.5401</v>
      </c>
      <c r="V87" s="5">
        <v>58.3315</v>
      </c>
    </row>
    <row r="88" spans="1:22" ht="10.5">
      <c r="A88" s="3" t="s">
        <v>9</v>
      </c>
      <c r="B88" s="3" t="s">
        <v>39</v>
      </c>
      <c r="C88" s="4">
        <v>23</v>
      </c>
      <c r="D88" s="3">
        <v>1</v>
      </c>
      <c r="E88" s="6" t="s">
        <v>40</v>
      </c>
      <c r="F88" s="48">
        <v>40756</v>
      </c>
      <c r="G88" s="49">
        <v>0.8743055555555556</v>
      </c>
      <c r="H88" s="12" t="s">
        <v>44</v>
      </c>
      <c r="I88" s="13">
        <f t="shared" si="16"/>
        <v>58</v>
      </c>
      <c r="J88" s="16">
        <f t="shared" si="17"/>
        <v>19.88400000000013</v>
      </c>
      <c r="K88" s="3" t="s">
        <v>51</v>
      </c>
      <c r="L88" s="13">
        <f t="shared" si="18"/>
        <v>25</v>
      </c>
      <c r="M88" s="16">
        <f t="shared" si="19"/>
        <v>32.376000000000005</v>
      </c>
      <c r="N88" s="3" t="s">
        <v>52</v>
      </c>
      <c r="O88" s="3" t="s">
        <v>48</v>
      </c>
      <c r="P88" s="3">
        <v>2782</v>
      </c>
      <c r="Q88" s="3">
        <v>2799</v>
      </c>
      <c r="S88" s="3" t="s">
        <v>89</v>
      </c>
      <c r="T88" s="3" t="s">
        <v>171</v>
      </c>
      <c r="U88" s="5">
        <v>-25.5396</v>
      </c>
      <c r="V88" s="5">
        <v>58.3314</v>
      </c>
    </row>
    <row r="89" spans="1:22" ht="10.5">
      <c r="A89" s="3" t="s">
        <v>9</v>
      </c>
      <c r="B89" s="3" t="s">
        <v>39</v>
      </c>
      <c r="C89" s="4">
        <v>23</v>
      </c>
      <c r="D89" s="3">
        <v>1</v>
      </c>
      <c r="E89" s="6" t="s">
        <v>40</v>
      </c>
      <c r="F89" s="48">
        <v>40756</v>
      </c>
      <c r="G89" s="49">
        <v>0.9229166666666666</v>
      </c>
      <c r="H89" s="12" t="s">
        <v>45</v>
      </c>
      <c r="I89" s="13">
        <f t="shared" si="16"/>
        <v>58</v>
      </c>
      <c r="J89" s="16">
        <f t="shared" si="17"/>
        <v>19.8899999999999</v>
      </c>
      <c r="K89" s="3" t="s">
        <v>51</v>
      </c>
      <c r="L89" s="13">
        <f t="shared" si="18"/>
        <v>25</v>
      </c>
      <c r="M89" s="16">
        <f t="shared" si="19"/>
        <v>32.38199999999999</v>
      </c>
      <c r="N89" s="3" t="s">
        <v>52</v>
      </c>
      <c r="O89" s="3" t="s">
        <v>48</v>
      </c>
      <c r="P89" s="3">
        <v>2782</v>
      </c>
      <c r="U89" s="5">
        <v>-25.5397</v>
      </c>
      <c r="V89" s="5">
        <v>58.3315</v>
      </c>
    </row>
    <row r="90" spans="1:22" ht="10.5">
      <c r="A90" s="3" t="s">
        <v>9</v>
      </c>
      <c r="B90" s="3" t="s">
        <v>39</v>
      </c>
      <c r="C90" s="4">
        <v>24</v>
      </c>
      <c r="D90" s="3">
        <v>1</v>
      </c>
      <c r="E90" s="6" t="s">
        <v>40</v>
      </c>
      <c r="F90" s="48">
        <v>40757</v>
      </c>
      <c r="G90" s="49">
        <v>0.0658912037037037</v>
      </c>
      <c r="H90" s="12" t="s">
        <v>43</v>
      </c>
      <c r="I90" s="13">
        <f t="shared" si="16"/>
        <v>58</v>
      </c>
      <c r="J90" s="16">
        <f t="shared" si="17"/>
        <v>12.335999999999814</v>
      </c>
      <c r="K90" s="3" t="s">
        <v>51</v>
      </c>
      <c r="L90" s="13">
        <f t="shared" si="18"/>
        <v>24</v>
      </c>
      <c r="M90" s="16">
        <f t="shared" si="19"/>
        <v>38.31600000000002</v>
      </c>
      <c r="N90" s="3" t="s">
        <v>52</v>
      </c>
      <c r="O90" s="3" t="s">
        <v>48</v>
      </c>
      <c r="P90" s="13">
        <v>2797.2</v>
      </c>
      <c r="U90" s="5">
        <v>-24.6386</v>
      </c>
      <c r="V90" s="5">
        <v>58.2056</v>
      </c>
    </row>
    <row r="91" spans="1:22" ht="10.5">
      <c r="A91" s="3" t="s">
        <v>9</v>
      </c>
      <c r="B91" s="3" t="s">
        <v>39</v>
      </c>
      <c r="C91" s="4">
        <v>24</v>
      </c>
      <c r="D91" s="3">
        <v>1</v>
      </c>
      <c r="E91" s="6" t="s">
        <v>40</v>
      </c>
      <c r="F91" s="48">
        <v>40757</v>
      </c>
      <c r="G91" s="49">
        <v>0.10171296296296296</v>
      </c>
      <c r="H91" s="12" t="s">
        <v>44</v>
      </c>
      <c r="I91" s="13">
        <f t="shared" si="16"/>
        <v>58</v>
      </c>
      <c r="J91" s="16">
        <f t="shared" si="17"/>
        <v>12.258000000000209</v>
      </c>
      <c r="K91" s="3" t="s">
        <v>51</v>
      </c>
      <c r="L91" s="13">
        <f t="shared" si="18"/>
        <v>24</v>
      </c>
      <c r="M91" s="16">
        <f t="shared" si="19"/>
        <v>38.22600000000001</v>
      </c>
      <c r="N91" s="3" t="s">
        <v>52</v>
      </c>
      <c r="O91" s="3" t="s">
        <v>48</v>
      </c>
      <c r="P91" s="13">
        <v>2799.6001</v>
      </c>
      <c r="Q91" s="3">
        <v>2817</v>
      </c>
      <c r="S91" s="3" t="s">
        <v>90</v>
      </c>
      <c r="T91" s="3" t="s">
        <v>172</v>
      </c>
      <c r="U91" s="5">
        <v>-24.6371</v>
      </c>
      <c r="V91" s="5">
        <v>58.2043</v>
      </c>
    </row>
    <row r="92" spans="1:22" ht="10.5">
      <c r="A92" s="3" t="s">
        <v>9</v>
      </c>
      <c r="B92" s="3" t="s">
        <v>39</v>
      </c>
      <c r="C92" s="4">
        <v>24</v>
      </c>
      <c r="D92" s="3">
        <v>1</v>
      </c>
      <c r="E92" s="6" t="s">
        <v>40</v>
      </c>
      <c r="F92" s="48">
        <v>40757</v>
      </c>
      <c r="G92" s="49">
        <v>0.1468634259259259</v>
      </c>
      <c r="H92" s="12" t="s">
        <v>45</v>
      </c>
      <c r="I92" s="13">
        <f t="shared" si="16"/>
        <v>58</v>
      </c>
      <c r="J92" s="16">
        <f t="shared" si="17"/>
        <v>12.294000000000125</v>
      </c>
      <c r="K92" s="3" t="s">
        <v>51</v>
      </c>
      <c r="L92" s="13">
        <f t="shared" si="18"/>
        <v>24</v>
      </c>
      <c r="M92" s="16">
        <f t="shared" si="19"/>
        <v>38.304000000000045</v>
      </c>
      <c r="N92" s="3" t="s">
        <v>52</v>
      </c>
      <c r="O92" s="3" t="s">
        <v>48</v>
      </c>
      <c r="P92" s="13">
        <v>2798</v>
      </c>
      <c r="U92" s="5">
        <v>-24.6384</v>
      </c>
      <c r="V92" s="5">
        <v>58.2049</v>
      </c>
    </row>
    <row r="93" spans="1:22" ht="10.5">
      <c r="A93" s="3" t="s">
        <v>9</v>
      </c>
      <c r="B93" s="3" t="s">
        <v>39</v>
      </c>
      <c r="C93" s="4">
        <v>25</v>
      </c>
      <c r="D93" s="3">
        <v>1</v>
      </c>
      <c r="E93" s="6" t="s">
        <v>34</v>
      </c>
      <c r="F93" s="48">
        <v>40757</v>
      </c>
      <c r="G93" s="49">
        <v>0.2860416666666667</v>
      </c>
      <c r="H93" s="12" t="s">
        <v>43</v>
      </c>
      <c r="I93" s="13">
        <f t="shared" si="16"/>
        <v>58</v>
      </c>
      <c r="J93" s="16">
        <f t="shared" si="17"/>
        <v>4.680000000000177</v>
      </c>
      <c r="K93" s="3" t="s">
        <v>51</v>
      </c>
      <c r="L93" s="13">
        <f t="shared" si="18"/>
        <v>23</v>
      </c>
      <c r="M93" s="16">
        <f t="shared" si="19"/>
        <v>45.023999999999944</v>
      </c>
      <c r="N93" s="3" t="s">
        <v>52</v>
      </c>
      <c r="O93" s="3" t="s">
        <v>48</v>
      </c>
      <c r="P93" s="13">
        <v>2954</v>
      </c>
      <c r="U93" s="5">
        <v>-23.7504</v>
      </c>
      <c r="V93" s="5">
        <v>58.078</v>
      </c>
    </row>
    <row r="94" spans="1:22" ht="10.5">
      <c r="A94" s="3" t="s">
        <v>9</v>
      </c>
      <c r="B94" s="3" t="s">
        <v>39</v>
      </c>
      <c r="C94" s="4">
        <v>25</v>
      </c>
      <c r="D94" s="3">
        <v>1</v>
      </c>
      <c r="E94" s="6" t="s">
        <v>34</v>
      </c>
      <c r="F94" s="48">
        <v>40757</v>
      </c>
      <c r="G94" s="49">
        <v>0.32319444444444445</v>
      </c>
      <c r="H94" s="12" t="s">
        <v>44</v>
      </c>
      <c r="I94" s="13">
        <f t="shared" si="16"/>
        <v>58</v>
      </c>
      <c r="J94" s="16">
        <f t="shared" si="17"/>
        <v>4.655999999999807</v>
      </c>
      <c r="K94" s="3" t="s">
        <v>51</v>
      </c>
      <c r="L94" s="13">
        <f t="shared" si="18"/>
        <v>23</v>
      </c>
      <c r="M94" s="16">
        <f t="shared" si="19"/>
        <v>45.02999999999993</v>
      </c>
      <c r="N94" s="3" t="s">
        <v>52</v>
      </c>
      <c r="O94" s="3" t="s">
        <v>48</v>
      </c>
      <c r="P94" s="13">
        <v>2954</v>
      </c>
      <c r="Q94" s="3">
        <v>2973</v>
      </c>
      <c r="R94" s="3" t="s">
        <v>92</v>
      </c>
      <c r="S94" s="3" t="s">
        <v>91</v>
      </c>
      <c r="T94" s="3" t="s">
        <v>173</v>
      </c>
      <c r="U94" s="5">
        <v>-23.7505</v>
      </c>
      <c r="V94" s="5">
        <v>58.0776</v>
      </c>
    </row>
    <row r="95" spans="1:22" ht="10.5">
      <c r="A95" s="3" t="s">
        <v>9</v>
      </c>
      <c r="B95" s="3" t="s">
        <v>39</v>
      </c>
      <c r="C95" s="4">
        <v>25</v>
      </c>
      <c r="D95" s="3">
        <v>1</v>
      </c>
      <c r="E95" s="6" t="s">
        <v>34</v>
      </c>
      <c r="F95" s="48">
        <v>40757</v>
      </c>
      <c r="G95" s="49">
        <v>0.33164351851851853</v>
      </c>
      <c r="H95" s="12" t="s">
        <v>45</v>
      </c>
      <c r="I95" s="13">
        <f aca="true" t="shared" si="20" ref="I95:I101">INT(V95)</f>
        <v>58</v>
      </c>
      <c r="J95" s="16">
        <f aca="true" t="shared" si="21" ref="J95:J101">(V95-I95)*60</f>
        <v>4.659960000000041</v>
      </c>
      <c r="K95" s="3" t="s">
        <v>51</v>
      </c>
      <c r="L95" s="13">
        <f aca="true" t="shared" si="22" ref="L95:L101">INT(ABS(U95))</f>
        <v>23</v>
      </c>
      <c r="M95" s="16">
        <f aca="true" t="shared" si="23" ref="M95:M101">(ABS(U95)-L95)*60</f>
        <v>44.992679999999936</v>
      </c>
      <c r="N95" s="3" t="s">
        <v>52</v>
      </c>
      <c r="O95" s="3" t="s">
        <v>48</v>
      </c>
      <c r="P95" s="13">
        <v>2953.7</v>
      </c>
      <c r="R95" s="3" t="s">
        <v>93</v>
      </c>
      <c r="U95" s="5">
        <v>-23.749878</v>
      </c>
      <c r="V95" s="5">
        <v>58.077666</v>
      </c>
    </row>
    <row r="96" spans="1:22" ht="10.5">
      <c r="A96" s="3" t="s">
        <v>9</v>
      </c>
      <c r="B96" s="3" t="s">
        <v>39</v>
      </c>
      <c r="C96" s="4">
        <v>26</v>
      </c>
      <c r="D96" s="3">
        <v>1</v>
      </c>
      <c r="E96" s="6" t="s">
        <v>40</v>
      </c>
      <c r="F96" s="48">
        <v>40757</v>
      </c>
      <c r="G96" s="49">
        <v>0.5164236111111111</v>
      </c>
      <c r="H96" s="12" t="s">
        <v>43</v>
      </c>
      <c r="I96" s="13">
        <f t="shared" si="20"/>
        <v>57</v>
      </c>
      <c r="J96" s="16">
        <f t="shared" si="21"/>
        <v>54.87390000000019</v>
      </c>
      <c r="K96" s="3" t="s">
        <v>51</v>
      </c>
      <c r="L96" s="13">
        <f t="shared" si="22"/>
        <v>22</v>
      </c>
      <c r="M96" s="16">
        <f t="shared" si="23"/>
        <v>48.93989999999995</v>
      </c>
      <c r="N96" s="3" t="s">
        <v>52</v>
      </c>
      <c r="O96" s="3" t="s">
        <v>48</v>
      </c>
      <c r="P96" s="13">
        <v>3007</v>
      </c>
      <c r="U96" s="5">
        <v>-22.815665</v>
      </c>
      <c r="V96" s="5">
        <v>57.914565</v>
      </c>
    </row>
    <row r="97" spans="1:22" ht="10.5">
      <c r="A97" s="3" t="s">
        <v>9</v>
      </c>
      <c r="B97" s="3" t="s">
        <v>39</v>
      </c>
      <c r="C97" s="4">
        <v>26</v>
      </c>
      <c r="D97" s="3">
        <v>1</v>
      </c>
      <c r="E97" s="6" t="s">
        <v>40</v>
      </c>
      <c r="F97" s="48">
        <v>40757</v>
      </c>
      <c r="G97" s="49">
        <v>0.5552199074074075</v>
      </c>
      <c r="H97" s="12" t="s">
        <v>44</v>
      </c>
      <c r="I97" s="13">
        <f t="shared" si="20"/>
        <v>57</v>
      </c>
      <c r="J97" s="16">
        <f t="shared" si="21"/>
        <v>54.91997999999981</v>
      </c>
      <c r="K97" s="3" t="s">
        <v>51</v>
      </c>
      <c r="L97" s="13">
        <f t="shared" si="22"/>
        <v>22</v>
      </c>
      <c r="M97" s="16">
        <f t="shared" si="23"/>
        <v>49.03739999999999</v>
      </c>
      <c r="N97" s="3" t="s">
        <v>52</v>
      </c>
      <c r="O97" s="3" t="s">
        <v>48</v>
      </c>
      <c r="P97" s="13">
        <v>3006.3</v>
      </c>
      <c r="Q97" s="3">
        <v>3034</v>
      </c>
      <c r="S97" s="3" t="s">
        <v>94</v>
      </c>
      <c r="T97" s="3" t="s">
        <v>174</v>
      </c>
      <c r="U97" s="5">
        <v>-22.81729</v>
      </c>
      <c r="V97" s="5">
        <v>57.915333</v>
      </c>
    </row>
    <row r="98" spans="1:22" ht="10.5">
      <c r="A98" s="3" t="s">
        <v>9</v>
      </c>
      <c r="B98" s="3" t="s">
        <v>39</v>
      </c>
      <c r="C98" s="4">
        <v>26</v>
      </c>
      <c r="D98" s="3">
        <v>1</v>
      </c>
      <c r="E98" s="6" t="s">
        <v>40</v>
      </c>
      <c r="F98" s="48">
        <v>40757</v>
      </c>
      <c r="G98" s="49">
        <v>0.6066782407407407</v>
      </c>
      <c r="H98" s="12" t="s">
        <v>45</v>
      </c>
      <c r="I98" s="13">
        <f t="shared" si="20"/>
        <v>57</v>
      </c>
      <c r="J98" s="16">
        <f t="shared" si="21"/>
        <v>54.90185999999994</v>
      </c>
      <c r="K98" s="3" t="s">
        <v>51</v>
      </c>
      <c r="L98" s="13">
        <f t="shared" si="22"/>
        <v>22</v>
      </c>
      <c r="M98" s="16">
        <f t="shared" si="23"/>
        <v>49.00109999999998</v>
      </c>
      <c r="N98" s="3" t="s">
        <v>52</v>
      </c>
      <c r="O98" s="3" t="s">
        <v>48</v>
      </c>
      <c r="P98" s="13">
        <v>3006.7</v>
      </c>
      <c r="U98" s="5">
        <v>-22.816685</v>
      </c>
      <c r="V98" s="5">
        <v>57.915031</v>
      </c>
    </row>
    <row r="99" spans="1:22" ht="10.5">
      <c r="A99" s="3" t="s">
        <v>9</v>
      </c>
      <c r="B99" s="3" t="s">
        <v>39</v>
      </c>
      <c r="C99" s="4">
        <v>27</v>
      </c>
      <c r="D99" s="3">
        <v>1</v>
      </c>
      <c r="E99" s="6" t="s">
        <v>40</v>
      </c>
      <c r="F99" s="48">
        <v>40757</v>
      </c>
      <c r="G99" s="49">
        <v>0.7390162037037037</v>
      </c>
      <c r="H99" s="12" t="s">
        <v>43</v>
      </c>
      <c r="I99" s="13">
        <f t="shared" si="20"/>
        <v>57</v>
      </c>
      <c r="J99" s="16">
        <f t="shared" si="21"/>
        <v>46.419599999999974</v>
      </c>
      <c r="K99" s="3" t="s">
        <v>51</v>
      </c>
      <c r="L99" s="13">
        <f t="shared" si="22"/>
        <v>21</v>
      </c>
      <c r="M99" s="16">
        <f t="shared" si="23"/>
        <v>55.07472000000007</v>
      </c>
      <c r="N99" s="3" t="s">
        <v>52</v>
      </c>
      <c r="O99" s="3" t="s">
        <v>48</v>
      </c>
      <c r="P99" s="13">
        <v>3061</v>
      </c>
      <c r="U99" s="5">
        <v>-21.917912</v>
      </c>
      <c r="V99" s="5">
        <v>57.77366</v>
      </c>
    </row>
    <row r="100" spans="1:22" ht="10.5">
      <c r="A100" s="3" t="s">
        <v>9</v>
      </c>
      <c r="B100" s="3" t="s">
        <v>39</v>
      </c>
      <c r="C100" s="4">
        <v>27</v>
      </c>
      <c r="D100" s="3">
        <v>1</v>
      </c>
      <c r="E100" s="6" t="s">
        <v>40</v>
      </c>
      <c r="F100" s="48">
        <v>40757</v>
      </c>
      <c r="G100" s="49">
        <v>0.7780324074074074</v>
      </c>
      <c r="H100" s="12" t="s">
        <v>44</v>
      </c>
      <c r="I100" s="13">
        <f t="shared" si="20"/>
        <v>57</v>
      </c>
      <c r="J100" s="16">
        <f t="shared" si="21"/>
        <v>46.44252000000009</v>
      </c>
      <c r="K100" s="3" t="s">
        <v>51</v>
      </c>
      <c r="L100" s="13">
        <f t="shared" si="22"/>
        <v>21</v>
      </c>
      <c r="M100" s="16">
        <f t="shared" si="23"/>
        <v>55.09254000000006</v>
      </c>
      <c r="N100" s="3" t="s">
        <v>52</v>
      </c>
      <c r="O100" s="3" t="s">
        <v>48</v>
      </c>
      <c r="P100" s="13">
        <v>3062</v>
      </c>
      <c r="Q100" s="3">
        <v>3091</v>
      </c>
      <c r="S100" s="3" t="s">
        <v>95</v>
      </c>
      <c r="T100" s="3" t="s">
        <v>175</v>
      </c>
      <c r="U100" s="5">
        <v>-21.918209</v>
      </c>
      <c r="V100" s="5">
        <v>57.774042</v>
      </c>
    </row>
    <row r="101" spans="1:22" ht="10.5">
      <c r="A101" s="3" t="s">
        <v>9</v>
      </c>
      <c r="B101" s="3" t="s">
        <v>39</v>
      </c>
      <c r="C101" s="4">
        <v>27</v>
      </c>
      <c r="D101" s="3">
        <v>1</v>
      </c>
      <c r="E101" s="6" t="s">
        <v>40</v>
      </c>
      <c r="F101" s="48">
        <v>40757</v>
      </c>
      <c r="G101" s="49">
        <v>0.8315740740740741</v>
      </c>
      <c r="H101" s="12" t="s">
        <v>45</v>
      </c>
      <c r="I101" s="13">
        <f t="shared" si="20"/>
        <v>57</v>
      </c>
      <c r="J101" s="16">
        <f t="shared" si="21"/>
        <v>46.43855999999985</v>
      </c>
      <c r="K101" s="3" t="s">
        <v>51</v>
      </c>
      <c r="L101" s="13">
        <f t="shared" si="22"/>
        <v>21</v>
      </c>
      <c r="M101" s="16">
        <f t="shared" si="23"/>
        <v>55.090020000000024</v>
      </c>
      <c r="N101" s="3" t="s">
        <v>52</v>
      </c>
      <c r="O101" s="3" t="s">
        <v>48</v>
      </c>
      <c r="P101" s="13">
        <v>3063.3</v>
      </c>
      <c r="U101" s="5">
        <v>-21.918167</v>
      </c>
      <c r="V101" s="5">
        <v>57.773976</v>
      </c>
    </row>
    <row r="102" spans="1:22" ht="10.5">
      <c r="A102" s="3" t="s">
        <v>9</v>
      </c>
      <c r="B102" s="3" t="s">
        <v>39</v>
      </c>
      <c r="C102" s="4">
        <v>28</v>
      </c>
      <c r="D102" s="3">
        <v>1</v>
      </c>
      <c r="E102" s="6" t="s">
        <v>34</v>
      </c>
      <c r="F102" s="48">
        <v>40757</v>
      </c>
      <c r="G102" s="49">
        <v>0.9061458333333333</v>
      </c>
      <c r="H102" s="12" t="s">
        <v>43</v>
      </c>
      <c r="I102" s="13">
        <f aca="true" t="shared" si="24" ref="I102:I113">INT(V102)</f>
        <v>57</v>
      </c>
      <c r="J102" s="16">
        <f aca="true" t="shared" si="25" ref="J102:J113">(V102-I102)*60</f>
        <v>42.46799999999993</v>
      </c>
      <c r="K102" s="3" t="s">
        <v>51</v>
      </c>
      <c r="L102" s="13">
        <f aca="true" t="shared" si="26" ref="L102:L113">INT(ABS(U102))</f>
        <v>21</v>
      </c>
      <c r="M102" s="16">
        <f aca="true" t="shared" si="27" ref="M102:M113">(ABS(U102)-L102)*60</f>
        <v>30.168000000000035</v>
      </c>
      <c r="N102" s="3" t="s">
        <v>52</v>
      </c>
      <c r="O102" s="3" t="s">
        <v>48</v>
      </c>
      <c r="P102" s="13">
        <v>2654</v>
      </c>
      <c r="U102" s="5">
        <v>-21.5028</v>
      </c>
      <c r="V102" s="5">
        <v>57.7078</v>
      </c>
    </row>
    <row r="103" spans="1:22" ht="10.5">
      <c r="A103" s="3" t="s">
        <v>9</v>
      </c>
      <c r="B103" s="3" t="s">
        <v>39</v>
      </c>
      <c r="C103" s="4">
        <v>28</v>
      </c>
      <c r="D103" s="3">
        <v>1</v>
      </c>
      <c r="E103" s="6" t="s">
        <v>34</v>
      </c>
      <c r="F103" s="48">
        <v>40757</v>
      </c>
      <c r="G103" s="49">
        <v>0.9334259259259259</v>
      </c>
      <c r="H103" s="12" t="s">
        <v>44</v>
      </c>
      <c r="I103" s="13">
        <f t="shared" si="24"/>
        <v>57</v>
      </c>
      <c r="J103" s="16">
        <f t="shared" si="25"/>
        <v>42.479999999999905</v>
      </c>
      <c r="K103" s="3" t="s">
        <v>51</v>
      </c>
      <c r="L103" s="13">
        <f t="shared" si="26"/>
        <v>21</v>
      </c>
      <c r="M103" s="16">
        <f t="shared" si="27"/>
        <v>30.19199999999998</v>
      </c>
      <c r="N103" s="3" t="s">
        <v>52</v>
      </c>
      <c r="O103" s="3" t="s">
        <v>48</v>
      </c>
      <c r="P103" s="13">
        <v>2656</v>
      </c>
      <c r="Q103" s="3">
        <v>2676</v>
      </c>
      <c r="R103" s="3" t="s">
        <v>166</v>
      </c>
      <c r="S103" s="3" t="s">
        <v>96</v>
      </c>
      <c r="U103" s="5">
        <v>-21.5032</v>
      </c>
      <c r="V103" s="5">
        <v>57.708</v>
      </c>
    </row>
    <row r="104" spans="1:22" ht="10.5">
      <c r="A104" s="3" t="s">
        <v>9</v>
      </c>
      <c r="B104" s="3" t="s">
        <v>39</v>
      </c>
      <c r="C104" s="4">
        <v>28</v>
      </c>
      <c r="D104" s="3">
        <v>1</v>
      </c>
      <c r="E104" s="6" t="s">
        <v>34</v>
      </c>
      <c r="F104" s="48">
        <v>40757</v>
      </c>
      <c r="G104" s="49">
        <v>0.9756597222222222</v>
      </c>
      <c r="H104" s="12" t="s">
        <v>45</v>
      </c>
      <c r="I104" s="13">
        <f t="shared" si="24"/>
        <v>57</v>
      </c>
      <c r="J104" s="16">
        <f t="shared" si="25"/>
        <v>42.486000000000104</v>
      </c>
      <c r="K104" s="3" t="s">
        <v>51</v>
      </c>
      <c r="L104" s="13">
        <f t="shared" si="26"/>
        <v>21</v>
      </c>
      <c r="M104" s="16">
        <f t="shared" si="27"/>
        <v>30.197999999999965</v>
      </c>
      <c r="N104" s="3" t="s">
        <v>52</v>
      </c>
      <c r="O104" s="3" t="s">
        <v>48</v>
      </c>
      <c r="P104" s="13">
        <v>2658.1001</v>
      </c>
      <c r="U104" s="5">
        <v>-21.5033</v>
      </c>
      <c r="V104" s="5">
        <v>57.7081</v>
      </c>
    </row>
    <row r="105" spans="1:22" ht="10.5">
      <c r="A105" s="3" t="s">
        <v>9</v>
      </c>
      <c r="B105" s="3" t="s">
        <v>39</v>
      </c>
      <c r="C105" s="4">
        <v>29</v>
      </c>
      <c r="D105" s="3">
        <v>1</v>
      </c>
      <c r="E105" s="6" t="s">
        <v>40</v>
      </c>
      <c r="F105" s="48">
        <v>40758</v>
      </c>
      <c r="G105" s="49">
        <v>0.05826388888888889</v>
      </c>
      <c r="H105" s="12" t="s">
        <v>43</v>
      </c>
      <c r="I105" s="13">
        <f t="shared" si="24"/>
        <v>57</v>
      </c>
      <c r="J105" s="16">
        <f t="shared" si="25"/>
        <v>36.92400000000006</v>
      </c>
      <c r="K105" s="3" t="s">
        <v>51</v>
      </c>
      <c r="L105" s="13">
        <f t="shared" si="26"/>
        <v>21</v>
      </c>
      <c r="M105" s="16">
        <f t="shared" si="27"/>
        <v>1.968000000000103</v>
      </c>
      <c r="N105" s="3" t="s">
        <v>52</v>
      </c>
      <c r="O105" s="3" t="s">
        <v>48</v>
      </c>
      <c r="P105" s="13">
        <v>2316</v>
      </c>
      <c r="U105" s="5">
        <v>-21.0328</v>
      </c>
      <c r="V105" s="5">
        <v>57.6154</v>
      </c>
    </row>
    <row r="106" spans="1:22" ht="10.5">
      <c r="A106" s="3" t="s">
        <v>9</v>
      </c>
      <c r="B106" s="3" t="s">
        <v>39</v>
      </c>
      <c r="C106" s="4">
        <v>29</v>
      </c>
      <c r="D106" s="3">
        <v>1</v>
      </c>
      <c r="E106" s="6" t="s">
        <v>40</v>
      </c>
      <c r="F106" s="48">
        <v>40758</v>
      </c>
      <c r="G106" s="49">
        <v>0.08706018518518517</v>
      </c>
      <c r="H106" s="12" t="s">
        <v>44</v>
      </c>
      <c r="I106" s="13">
        <f t="shared" si="24"/>
        <v>57</v>
      </c>
      <c r="J106" s="16">
        <f t="shared" si="25"/>
        <v>36.936000000000035</v>
      </c>
      <c r="K106" s="3" t="s">
        <v>51</v>
      </c>
      <c r="L106" s="13">
        <f t="shared" si="26"/>
        <v>21</v>
      </c>
      <c r="M106" s="16">
        <f t="shared" si="27"/>
        <v>1.9140000000000157</v>
      </c>
      <c r="N106" s="3" t="s">
        <v>52</v>
      </c>
      <c r="O106" s="3" t="s">
        <v>48</v>
      </c>
      <c r="P106" s="13">
        <v>2316</v>
      </c>
      <c r="Q106" s="3">
        <v>2323</v>
      </c>
      <c r="S106" s="3" t="s">
        <v>97</v>
      </c>
      <c r="T106" s="3" t="s">
        <v>176</v>
      </c>
      <c r="U106" s="5">
        <v>-21.0319</v>
      </c>
      <c r="V106" s="5">
        <v>57.6156</v>
      </c>
    </row>
    <row r="107" spans="1:22" ht="10.5">
      <c r="A107" s="3" t="s">
        <v>9</v>
      </c>
      <c r="B107" s="3" t="s">
        <v>39</v>
      </c>
      <c r="C107" s="4">
        <v>29</v>
      </c>
      <c r="D107" s="3">
        <v>1</v>
      </c>
      <c r="E107" s="6" t="s">
        <v>40</v>
      </c>
      <c r="F107" s="48">
        <v>40758</v>
      </c>
      <c r="G107" s="49">
        <v>0.13114583333333332</v>
      </c>
      <c r="H107" s="12" t="s">
        <v>45</v>
      </c>
      <c r="I107" s="13">
        <f t="shared" si="24"/>
        <v>57</v>
      </c>
      <c r="J107" s="16">
        <f t="shared" si="25"/>
        <v>36.936000000000035</v>
      </c>
      <c r="K107" s="3" t="s">
        <v>51</v>
      </c>
      <c r="L107" s="13">
        <f t="shared" si="26"/>
        <v>21</v>
      </c>
      <c r="M107" s="16">
        <f t="shared" si="27"/>
        <v>1.8539999999999424</v>
      </c>
      <c r="N107" s="3" t="s">
        <v>52</v>
      </c>
      <c r="O107" s="3" t="s">
        <v>48</v>
      </c>
      <c r="P107" s="13">
        <v>2316.8999</v>
      </c>
      <c r="U107" s="5">
        <v>-21.0309</v>
      </c>
      <c r="V107" s="5">
        <v>57.6156</v>
      </c>
    </row>
    <row r="108" spans="1:22" ht="10.5">
      <c r="A108" s="3" t="s">
        <v>9</v>
      </c>
      <c r="B108" s="3" t="s">
        <v>39</v>
      </c>
      <c r="C108" s="4">
        <v>30</v>
      </c>
      <c r="D108" s="3">
        <v>1</v>
      </c>
      <c r="E108" s="6" t="s">
        <v>34</v>
      </c>
      <c r="F108" s="48">
        <v>40758</v>
      </c>
      <c r="G108" s="49">
        <v>0.19380787037037037</v>
      </c>
      <c r="H108" s="12" t="s">
        <v>43</v>
      </c>
      <c r="I108" s="13">
        <f t="shared" si="24"/>
        <v>57</v>
      </c>
      <c r="J108" s="16">
        <f t="shared" si="25"/>
        <v>35.19599999999983</v>
      </c>
      <c r="K108" s="3" t="s">
        <v>51</v>
      </c>
      <c r="L108" s="13">
        <f t="shared" si="26"/>
        <v>20</v>
      </c>
      <c r="M108" s="16">
        <f t="shared" si="27"/>
        <v>37.41</v>
      </c>
      <c r="N108" s="3" t="s">
        <v>52</v>
      </c>
      <c r="O108" s="3" t="s">
        <v>48</v>
      </c>
      <c r="P108" s="13">
        <v>2175</v>
      </c>
      <c r="U108" s="5">
        <v>-20.6235</v>
      </c>
      <c r="V108" s="5">
        <v>57.5866</v>
      </c>
    </row>
    <row r="109" spans="1:22" ht="10.5">
      <c r="A109" s="3" t="s">
        <v>9</v>
      </c>
      <c r="B109" s="3" t="s">
        <v>39</v>
      </c>
      <c r="C109" s="4">
        <v>30</v>
      </c>
      <c r="D109" s="3">
        <v>1</v>
      </c>
      <c r="E109" s="6" t="s">
        <v>34</v>
      </c>
      <c r="F109" s="48">
        <v>40758</v>
      </c>
      <c r="G109" s="49">
        <v>0.2207175925925926</v>
      </c>
      <c r="H109" s="12" t="s">
        <v>44</v>
      </c>
      <c r="I109" s="13">
        <f t="shared" si="24"/>
        <v>57</v>
      </c>
      <c r="J109" s="16">
        <f t="shared" si="25"/>
        <v>35.190000000000055</v>
      </c>
      <c r="K109" s="3" t="s">
        <v>51</v>
      </c>
      <c r="L109" s="13">
        <f t="shared" si="26"/>
        <v>20</v>
      </c>
      <c r="M109" s="16">
        <f t="shared" si="27"/>
        <v>37.42199999999997</v>
      </c>
      <c r="N109" s="3" t="s">
        <v>52</v>
      </c>
      <c r="O109" s="3" t="s">
        <v>48</v>
      </c>
      <c r="P109" s="13">
        <v>2175.8999</v>
      </c>
      <c r="Q109" s="3">
        <v>2180</v>
      </c>
      <c r="S109" s="3" t="s">
        <v>98</v>
      </c>
      <c r="T109" s="3" t="s">
        <v>177</v>
      </c>
      <c r="U109" s="5">
        <v>-20.6237</v>
      </c>
      <c r="V109" s="5">
        <v>57.5865</v>
      </c>
    </row>
    <row r="110" spans="1:22" ht="10.5">
      <c r="A110" s="3" t="s">
        <v>9</v>
      </c>
      <c r="B110" s="3" t="s">
        <v>39</v>
      </c>
      <c r="C110" s="4">
        <v>30</v>
      </c>
      <c r="D110" s="3">
        <v>1</v>
      </c>
      <c r="E110" s="6" t="s">
        <v>34</v>
      </c>
      <c r="F110" s="48">
        <v>40758</v>
      </c>
      <c r="G110" s="49">
        <v>0.24673611111111113</v>
      </c>
      <c r="H110" s="12" t="s">
        <v>45</v>
      </c>
      <c r="I110" s="13">
        <f t="shared" si="24"/>
        <v>57</v>
      </c>
      <c r="J110" s="16">
        <f t="shared" si="25"/>
        <v>35.2079999999998</v>
      </c>
      <c r="K110" s="3" t="s">
        <v>51</v>
      </c>
      <c r="L110" s="13">
        <f t="shared" si="26"/>
        <v>20</v>
      </c>
      <c r="M110" s="16">
        <f t="shared" si="27"/>
        <v>37.398000000000025</v>
      </c>
      <c r="N110" s="3" t="s">
        <v>52</v>
      </c>
      <c r="O110" s="3" t="s">
        <v>48</v>
      </c>
      <c r="P110" s="13">
        <v>2176</v>
      </c>
      <c r="U110" s="5">
        <v>-20.6233</v>
      </c>
      <c r="V110" s="5">
        <v>57.5868</v>
      </c>
    </row>
    <row r="111" spans="1:22" ht="10.5">
      <c r="A111" s="3" t="s">
        <v>9</v>
      </c>
      <c r="B111" s="3" t="s">
        <v>39</v>
      </c>
      <c r="C111" s="4">
        <v>31</v>
      </c>
      <c r="D111" s="3">
        <v>1</v>
      </c>
      <c r="E111" s="6" t="s">
        <v>40</v>
      </c>
      <c r="F111" s="48">
        <v>40758</v>
      </c>
      <c r="G111" s="49">
        <v>0.32158564814814816</v>
      </c>
      <c r="H111" s="12" t="s">
        <v>43</v>
      </c>
      <c r="I111" s="13">
        <f t="shared" si="24"/>
        <v>57</v>
      </c>
      <c r="J111" s="16">
        <f t="shared" si="25"/>
        <v>30.05999999999986</v>
      </c>
      <c r="K111" s="3" t="s">
        <v>51</v>
      </c>
      <c r="L111" s="13">
        <f t="shared" si="26"/>
        <v>20</v>
      </c>
      <c r="M111" s="16">
        <f t="shared" si="27"/>
        <v>8.885999999999967</v>
      </c>
      <c r="N111" s="3" t="s">
        <v>52</v>
      </c>
      <c r="O111" s="3" t="s">
        <v>48</v>
      </c>
      <c r="P111" s="13">
        <v>1325.3</v>
      </c>
      <c r="U111" s="5">
        <v>-20.1481</v>
      </c>
      <c r="V111" s="5">
        <v>57.501</v>
      </c>
    </row>
    <row r="112" spans="1:22" ht="10.5">
      <c r="A112" s="3" t="s">
        <v>9</v>
      </c>
      <c r="B112" s="3" t="s">
        <v>39</v>
      </c>
      <c r="C112" s="4">
        <v>31</v>
      </c>
      <c r="D112" s="3">
        <v>1</v>
      </c>
      <c r="E112" s="6" t="s">
        <v>40</v>
      </c>
      <c r="F112" s="48">
        <v>40758</v>
      </c>
      <c r="G112" s="49">
        <v>0.33958333333333335</v>
      </c>
      <c r="H112" s="12" t="s">
        <v>44</v>
      </c>
      <c r="I112" s="13">
        <f t="shared" si="24"/>
        <v>57</v>
      </c>
      <c r="J112" s="16">
        <f t="shared" si="25"/>
        <v>30.047999999999888</v>
      </c>
      <c r="K112" s="3" t="s">
        <v>51</v>
      </c>
      <c r="L112" s="13">
        <f t="shared" si="26"/>
        <v>20</v>
      </c>
      <c r="M112" s="16">
        <f t="shared" si="27"/>
        <v>8.879999999999981</v>
      </c>
      <c r="N112" s="3" t="s">
        <v>52</v>
      </c>
      <c r="O112" s="3" t="s">
        <v>48</v>
      </c>
      <c r="P112" s="13">
        <v>1325</v>
      </c>
      <c r="Q112" s="3">
        <v>1322</v>
      </c>
      <c r="S112" s="3" t="s">
        <v>99</v>
      </c>
      <c r="T112" s="3" t="s">
        <v>178</v>
      </c>
      <c r="U112" s="5">
        <v>-20.148</v>
      </c>
      <c r="V112" s="5">
        <v>57.5008</v>
      </c>
    </row>
    <row r="113" spans="1:22" ht="10.5">
      <c r="A113" s="3" t="s">
        <v>9</v>
      </c>
      <c r="B113" s="3" t="s">
        <v>39</v>
      </c>
      <c r="C113" s="4">
        <v>31</v>
      </c>
      <c r="D113" s="3">
        <v>1</v>
      </c>
      <c r="E113" s="6" t="s">
        <v>40</v>
      </c>
      <c r="F113" s="48">
        <v>40758</v>
      </c>
      <c r="G113" s="49">
        <v>0.3659953703703704</v>
      </c>
      <c r="H113" s="12" t="s">
        <v>45</v>
      </c>
      <c r="I113" s="13">
        <f t="shared" si="24"/>
        <v>57</v>
      </c>
      <c r="J113" s="16">
        <f t="shared" si="25"/>
        <v>30.054000000000087</v>
      </c>
      <c r="K113" s="3" t="s">
        <v>51</v>
      </c>
      <c r="L113" s="13">
        <f t="shared" si="26"/>
        <v>20</v>
      </c>
      <c r="M113" s="16">
        <f t="shared" si="27"/>
        <v>8.862000000000023</v>
      </c>
      <c r="N113" s="3" t="s">
        <v>52</v>
      </c>
      <c r="O113" s="3" t="s">
        <v>48</v>
      </c>
      <c r="P113" s="13">
        <v>1324.9</v>
      </c>
      <c r="U113" s="5">
        <v>-20.1477</v>
      </c>
      <c r="V113" s="5">
        <v>57.5009</v>
      </c>
    </row>
    <row r="114" spans="1:22" ht="10.5">
      <c r="A114" s="3" t="s">
        <v>9</v>
      </c>
      <c r="B114" s="3" t="s">
        <v>39</v>
      </c>
      <c r="C114" s="4">
        <v>32</v>
      </c>
      <c r="D114" s="3">
        <v>1</v>
      </c>
      <c r="E114" s="6" t="s">
        <v>40</v>
      </c>
      <c r="F114" s="48">
        <v>40758</v>
      </c>
      <c r="G114" s="49">
        <v>0.5162731481481482</v>
      </c>
      <c r="H114" s="12" t="s">
        <v>43</v>
      </c>
      <c r="I114" s="13">
        <f>INT(V114)</f>
        <v>57</v>
      </c>
      <c r="J114" s="16">
        <f>(V114-I114)*60</f>
        <v>21.997980000000013</v>
      </c>
      <c r="K114" s="3" t="s">
        <v>51</v>
      </c>
      <c r="L114" s="13">
        <f>INT(ABS(U114))</f>
        <v>19</v>
      </c>
      <c r="M114" s="16">
        <f>(ABS(U114)-L114)*60</f>
        <v>15.983400000000074</v>
      </c>
      <c r="N114" s="3" t="s">
        <v>52</v>
      </c>
      <c r="O114" s="3" t="s">
        <v>48</v>
      </c>
      <c r="P114" s="13">
        <v>993.46</v>
      </c>
      <c r="U114" s="5">
        <v>-19.26639</v>
      </c>
      <c r="V114" s="5">
        <v>57.366633</v>
      </c>
    </row>
    <row r="115" spans="1:22" ht="10.5">
      <c r="A115" s="3" t="s">
        <v>9</v>
      </c>
      <c r="B115" s="3" t="s">
        <v>39</v>
      </c>
      <c r="C115" s="4">
        <v>32</v>
      </c>
      <c r="D115" s="3">
        <v>1</v>
      </c>
      <c r="E115" s="6" t="s">
        <v>40</v>
      </c>
      <c r="F115" s="48">
        <v>40758</v>
      </c>
      <c r="G115" s="49">
        <v>0.5328587962962963</v>
      </c>
      <c r="H115" s="12" t="s">
        <v>44</v>
      </c>
      <c r="I115" s="13">
        <f>INT(V115)</f>
        <v>57</v>
      </c>
      <c r="J115" s="16">
        <f>(V115-I115)*60</f>
        <v>21.9410400000001</v>
      </c>
      <c r="K115" s="3" t="s">
        <v>51</v>
      </c>
      <c r="L115" s="13">
        <f>INT(ABS(U115))</f>
        <v>19</v>
      </c>
      <c r="M115" s="16">
        <f>(ABS(U115)-L115)*60</f>
        <v>15.958320000000086</v>
      </c>
      <c r="N115" s="3" t="s">
        <v>52</v>
      </c>
      <c r="O115" s="3" t="s">
        <v>48</v>
      </c>
      <c r="P115" s="13">
        <v>994.18</v>
      </c>
      <c r="Q115" s="3">
        <v>989</v>
      </c>
      <c r="S115" s="3" t="s">
        <v>121</v>
      </c>
      <c r="T115" s="3" t="s">
        <v>179</v>
      </c>
      <c r="U115" s="5">
        <v>-19.265972</v>
      </c>
      <c r="V115" s="5">
        <v>57.365684</v>
      </c>
    </row>
    <row r="116" spans="1:22" ht="10.5">
      <c r="A116" s="3" t="s">
        <v>9</v>
      </c>
      <c r="B116" s="3" t="s">
        <v>39</v>
      </c>
      <c r="C116" s="4">
        <v>32</v>
      </c>
      <c r="D116" s="3">
        <v>1</v>
      </c>
      <c r="E116" s="6" t="s">
        <v>40</v>
      </c>
      <c r="F116" s="48">
        <v>40758</v>
      </c>
      <c r="G116" s="49">
        <v>0.5488310185185185</v>
      </c>
      <c r="H116" s="12" t="s">
        <v>45</v>
      </c>
      <c r="I116" s="13">
        <f>INT(V116)</f>
        <v>57</v>
      </c>
      <c r="J116" s="16">
        <f>(V116-I116)*60</f>
        <v>21.947460000000092</v>
      </c>
      <c r="K116" s="3" t="s">
        <v>51</v>
      </c>
      <c r="L116" s="13">
        <f>INT(ABS(U116))</f>
        <v>19</v>
      </c>
      <c r="M116" s="16">
        <f>(ABS(U116)-L116)*60</f>
        <v>15.960899999999967</v>
      </c>
      <c r="N116" s="3" t="s">
        <v>52</v>
      </c>
      <c r="O116" s="3" t="s">
        <v>48</v>
      </c>
      <c r="P116" s="13">
        <v>993.9</v>
      </c>
      <c r="U116" s="5">
        <v>-19.266015</v>
      </c>
      <c r="V116" s="5">
        <v>57.365791</v>
      </c>
    </row>
    <row r="117" spans="1:22" ht="10.5">
      <c r="A117" s="3" t="s">
        <v>9</v>
      </c>
      <c r="B117" s="3" t="s">
        <v>39</v>
      </c>
      <c r="C117" s="4">
        <v>33</v>
      </c>
      <c r="D117" s="3">
        <v>1</v>
      </c>
      <c r="E117" s="6" t="s">
        <v>40</v>
      </c>
      <c r="F117" s="48">
        <v>40758</v>
      </c>
      <c r="G117" s="49">
        <v>0.6766666666666666</v>
      </c>
      <c r="H117" s="12" t="s">
        <v>43</v>
      </c>
      <c r="I117" s="13">
        <f aca="true" t="shared" si="28" ref="I117:I128">INT(V117)</f>
        <v>57</v>
      </c>
      <c r="J117" s="16">
        <f aca="true" t="shared" si="29" ref="J117:J128">(V117-I117)*60</f>
        <v>14.152859999999947</v>
      </c>
      <c r="K117" s="3" t="s">
        <v>51</v>
      </c>
      <c r="L117" s="13">
        <f aca="true" t="shared" si="30" ref="L117:L128">INT(ABS(U117))</f>
        <v>18</v>
      </c>
      <c r="M117" s="16">
        <f aca="true" t="shared" si="31" ref="M117:M128">(ABS(U117)-L117)*60</f>
        <v>21.7191600000001</v>
      </c>
      <c r="N117" s="3" t="s">
        <v>52</v>
      </c>
      <c r="O117" s="3" t="s">
        <v>48</v>
      </c>
      <c r="P117" s="13">
        <v>1301.8</v>
      </c>
      <c r="U117" s="5">
        <v>-18.361986</v>
      </c>
      <c r="V117" s="5">
        <v>57.235881</v>
      </c>
    </row>
    <row r="118" spans="1:22" ht="10.5">
      <c r="A118" s="3" t="s">
        <v>9</v>
      </c>
      <c r="B118" s="3" t="s">
        <v>39</v>
      </c>
      <c r="C118" s="4">
        <v>33</v>
      </c>
      <c r="D118" s="3">
        <v>1</v>
      </c>
      <c r="E118" s="6" t="s">
        <v>40</v>
      </c>
      <c r="F118" s="48">
        <v>40758</v>
      </c>
      <c r="G118" s="49">
        <v>0.6928935185185185</v>
      </c>
      <c r="H118" s="12" t="s">
        <v>44</v>
      </c>
      <c r="I118" s="13">
        <f t="shared" si="28"/>
        <v>57</v>
      </c>
      <c r="J118" s="16">
        <f t="shared" si="29"/>
        <v>14.14590000000004</v>
      </c>
      <c r="K118" s="3" t="s">
        <v>51</v>
      </c>
      <c r="L118" s="13">
        <f t="shared" si="30"/>
        <v>18</v>
      </c>
      <c r="M118" s="16">
        <f t="shared" si="31"/>
        <v>21.725039999999964</v>
      </c>
      <c r="N118" s="3" t="s">
        <v>52</v>
      </c>
      <c r="O118" s="3" t="s">
        <v>48</v>
      </c>
      <c r="P118" s="13">
        <v>1301.4</v>
      </c>
      <c r="Q118" s="3">
        <v>1298</v>
      </c>
      <c r="S118" s="3" t="s">
        <v>100</v>
      </c>
      <c r="T118" s="3" t="s">
        <v>180</v>
      </c>
      <c r="U118" s="5">
        <v>-18.362084</v>
      </c>
      <c r="V118" s="5">
        <v>57.235765</v>
      </c>
    </row>
    <row r="119" spans="1:22" ht="10.5">
      <c r="A119" s="3" t="s">
        <v>9</v>
      </c>
      <c r="B119" s="3" t="s">
        <v>39</v>
      </c>
      <c r="C119" s="4">
        <v>33</v>
      </c>
      <c r="D119" s="3">
        <v>1</v>
      </c>
      <c r="E119" s="6" t="s">
        <v>40</v>
      </c>
      <c r="F119" s="48">
        <v>40758</v>
      </c>
      <c r="G119" s="49">
        <v>0.7186111111111111</v>
      </c>
      <c r="H119" s="12" t="s">
        <v>45</v>
      </c>
      <c r="I119" s="13">
        <f t="shared" si="28"/>
        <v>57</v>
      </c>
      <c r="J119" s="16">
        <f t="shared" si="29"/>
        <v>14.157660000000192</v>
      </c>
      <c r="K119" s="3" t="s">
        <v>51</v>
      </c>
      <c r="L119" s="13">
        <f t="shared" si="30"/>
        <v>18</v>
      </c>
      <c r="M119" s="16">
        <f t="shared" si="31"/>
        <v>21.716279999999912</v>
      </c>
      <c r="N119" s="3" t="s">
        <v>52</v>
      </c>
      <c r="O119" s="3" t="s">
        <v>48</v>
      </c>
      <c r="P119" s="13">
        <v>1302.3</v>
      </c>
      <c r="U119" s="5">
        <v>-18.361938</v>
      </c>
      <c r="V119" s="5">
        <v>57.235961</v>
      </c>
    </row>
    <row r="120" spans="1:22" ht="10.5">
      <c r="A120" s="3" t="s">
        <v>9</v>
      </c>
      <c r="B120" s="3" t="s">
        <v>39</v>
      </c>
      <c r="C120" s="4">
        <v>34</v>
      </c>
      <c r="D120" s="3">
        <v>1</v>
      </c>
      <c r="E120" s="6" t="s">
        <v>40</v>
      </c>
      <c r="F120" s="48">
        <v>40758</v>
      </c>
      <c r="G120" s="49">
        <v>0.8543402777777778</v>
      </c>
      <c r="H120" s="12" t="s">
        <v>43</v>
      </c>
      <c r="I120" s="13">
        <f t="shared" si="28"/>
        <v>57</v>
      </c>
      <c r="J120" s="16">
        <f t="shared" si="29"/>
        <v>5.787240000000082</v>
      </c>
      <c r="K120" s="3" t="s">
        <v>51</v>
      </c>
      <c r="L120" s="13">
        <f t="shared" si="30"/>
        <v>17</v>
      </c>
      <c r="M120" s="16">
        <f t="shared" si="31"/>
        <v>27.020099999999942</v>
      </c>
      <c r="N120" s="3" t="s">
        <v>52</v>
      </c>
      <c r="O120" s="3" t="s">
        <v>48</v>
      </c>
      <c r="P120" s="13">
        <v>1328.2</v>
      </c>
      <c r="U120" s="5">
        <v>-17.450335</v>
      </c>
      <c r="V120" s="5">
        <v>57.096454</v>
      </c>
    </row>
    <row r="121" spans="1:22" ht="10.5">
      <c r="A121" s="3" t="s">
        <v>9</v>
      </c>
      <c r="B121" s="3" t="s">
        <v>39</v>
      </c>
      <c r="C121" s="4">
        <v>34</v>
      </c>
      <c r="D121" s="3">
        <v>1</v>
      </c>
      <c r="E121" s="6" t="s">
        <v>40</v>
      </c>
      <c r="F121" s="48">
        <v>40758</v>
      </c>
      <c r="G121" s="49">
        <v>0.8718865740740741</v>
      </c>
      <c r="H121" s="12" t="s">
        <v>44</v>
      </c>
      <c r="I121" s="13">
        <f t="shared" si="28"/>
        <v>57</v>
      </c>
      <c r="J121" s="16">
        <f t="shared" si="29"/>
        <v>5.7889799999999525</v>
      </c>
      <c r="K121" s="3" t="s">
        <v>51</v>
      </c>
      <c r="L121" s="13">
        <f t="shared" si="30"/>
        <v>17</v>
      </c>
      <c r="M121" s="16">
        <f t="shared" si="31"/>
        <v>27.03335999999993</v>
      </c>
      <c r="N121" s="3" t="s">
        <v>52</v>
      </c>
      <c r="O121" s="3" t="s">
        <v>48</v>
      </c>
      <c r="P121" s="13">
        <v>1327.8</v>
      </c>
      <c r="Q121" s="3">
        <v>1324</v>
      </c>
      <c r="S121" s="3" t="s">
        <v>101</v>
      </c>
      <c r="T121" s="3" t="s">
        <v>181</v>
      </c>
      <c r="U121" s="5">
        <v>-17.450556</v>
      </c>
      <c r="V121" s="5">
        <v>57.096483</v>
      </c>
    </row>
    <row r="122" spans="1:22" ht="10.5">
      <c r="A122" s="3" t="s">
        <v>9</v>
      </c>
      <c r="B122" s="3" t="s">
        <v>39</v>
      </c>
      <c r="C122" s="4">
        <v>34</v>
      </c>
      <c r="D122" s="3">
        <v>1</v>
      </c>
      <c r="E122" s="6" t="s">
        <v>40</v>
      </c>
      <c r="F122" s="48">
        <v>40758</v>
      </c>
      <c r="G122" s="49">
        <v>0.8972337962962963</v>
      </c>
      <c r="H122" s="12" t="s">
        <v>45</v>
      </c>
      <c r="I122" s="13">
        <f t="shared" si="28"/>
        <v>57</v>
      </c>
      <c r="J122" s="16">
        <f t="shared" si="29"/>
        <v>5.791140000000041</v>
      </c>
      <c r="K122" s="3" t="s">
        <v>51</v>
      </c>
      <c r="L122" s="13">
        <f t="shared" si="30"/>
        <v>17</v>
      </c>
      <c r="M122" s="16">
        <f t="shared" si="31"/>
        <v>27.02520000000007</v>
      </c>
      <c r="N122" s="3" t="s">
        <v>52</v>
      </c>
      <c r="O122" s="3" t="s">
        <v>48</v>
      </c>
      <c r="P122" s="13">
        <v>1327.7</v>
      </c>
      <c r="U122" s="5">
        <v>-17.45042</v>
      </c>
      <c r="V122" s="5">
        <v>57.096519</v>
      </c>
    </row>
    <row r="123" spans="1:22" ht="10.5">
      <c r="A123" s="3" t="s">
        <v>9</v>
      </c>
      <c r="B123" s="3" t="s">
        <v>39</v>
      </c>
      <c r="C123" s="4">
        <v>35</v>
      </c>
      <c r="D123" s="3">
        <v>1</v>
      </c>
      <c r="E123" s="6" t="s">
        <v>40</v>
      </c>
      <c r="F123" s="48">
        <v>40759</v>
      </c>
      <c r="G123" s="49">
        <v>0.032870370370370376</v>
      </c>
      <c r="H123" s="12" t="s">
        <v>43</v>
      </c>
      <c r="I123" s="13">
        <f t="shared" si="28"/>
        <v>56</v>
      </c>
      <c r="J123" s="16">
        <f t="shared" si="29"/>
        <v>57.98417999999998</v>
      </c>
      <c r="K123" s="3" t="s">
        <v>51</v>
      </c>
      <c r="L123" s="13">
        <f t="shared" si="30"/>
        <v>16</v>
      </c>
      <c r="M123" s="16">
        <f t="shared" si="31"/>
        <v>32.00940000000003</v>
      </c>
      <c r="N123" s="3" t="s">
        <v>52</v>
      </c>
      <c r="O123" s="3" t="s">
        <v>48</v>
      </c>
      <c r="P123" s="13">
        <v>1216.6</v>
      </c>
      <c r="U123" s="5">
        <v>-16.53349</v>
      </c>
      <c r="V123" s="5">
        <v>56.966403</v>
      </c>
    </row>
    <row r="124" spans="1:22" ht="10.5">
      <c r="A124" s="3" t="s">
        <v>9</v>
      </c>
      <c r="B124" s="3" t="s">
        <v>39</v>
      </c>
      <c r="C124" s="4">
        <v>35</v>
      </c>
      <c r="D124" s="3">
        <v>1</v>
      </c>
      <c r="E124" s="6" t="s">
        <v>40</v>
      </c>
      <c r="F124" s="48">
        <v>40759</v>
      </c>
      <c r="G124" s="49">
        <v>0.05032407407407408</v>
      </c>
      <c r="H124" s="12" t="s">
        <v>44</v>
      </c>
      <c r="I124" s="13">
        <f t="shared" si="28"/>
        <v>56</v>
      </c>
      <c r="J124" s="16">
        <f t="shared" si="29"/>
        <v>57.95177999999993</v>
      </c>
      <c r="K124" s="3" t="s">
        <v>51</v>
      </c>
      <c r="L124" s="13">
        <f t="shared" si="30"/>
        <v>16</v>
      </c>
      <c r="M124" s="16">
        <f t="shared" si="31"/>
        <v>31.989659999999986</v>
      </c>
      <c r="N124" s="3" t="s">
        <v>52</v>
      </c>
      <c r="O124" s="3" t="s">
        <v>48</v>
      </c>
      <c r="P124" s="13">
        <v>1215.6</v>
      </c>
      <c r="Q124" s="3">
        <v>1214</v>
      </c>
      <c r="S124" s="3" t="s">
        <v>102</v>
      </c>
      <c r="T124" s="3" t="s">
        <v>182</v>
      </c>
      <c r="U124" s="5">
        <v>-16.533161</v>
      </c>
      <c r="V124" s="5">
        <v>56.965863</v>
      </c>
    </row>
    <row r="125" spans="1:22" ht="10.5">
      <c r="A125" s="3" t="s">
        <v>9</v>
      </c>
      <c r="B125" s="3" t="s">
        <v>39</v>
      </c>
      <c r="C125" s="4">
        <v>35</v>
      </c>
      <c r="D125" s="3">
        <v>1</v>
      </c>
      <c r="E125" s="6" t="s">
        <v>40</v>
      </c>
      <c r="F125" s="48">
        <v>40759</v>
      </c>
      <c r="G125" s="49">
        <v>0.07390046296296296</v>
      </c>
      <c r="H125" s="12" t="s">
        <v>45</v>
      </c>
      <c r="I125" s="13">
        <f t="shared" si="28"/>
        <v>56</v>
      </c>
      <c r="J125" s="16">
        <f t="shared" si="29"/>
        <v>57.95177999999993</v>
      </c>
      <c r="K125" s="3" t="s">
        <v>51</v>
      </c>
      <c r="L125" s="13">
        <f t="shared" si="30"/>
        <v>16</v>
      </c>
      <c r="M125" s="16">
        <f t="shared" si="31"/>
        <v>32.07089999999994</v>
      </c>
      <c r="N125" s="3" t="s">
        <v>52</v>
      </c>
      <c r="O125" s="3" t="s">
        <v>48</v>
      </c>
      <c r="P125" s="13">
        <v>1216.3</v>
      </c>
      <c r="U125" s="5">
        <v>-16.534515</v>
      </c>
      <c r="V125" s="5">
        <v>56.965863</v>
      </c>
    </row>
    <row r="126" spans="1:22" ht="10.5">
      <c r="A126" s="3" t="s">
        <v>9</v>
      </c>
      <c r="B126" s="3" t="s">
        <v>39</v>
      </c>
      <c r="C126" s="4">
        <v>36</v>
      </c>
      <c r="D126" s="3">
        <v>1</v>
      </c>
      <c r="E126" s="6" t="s">
        <v>40</v>
      </c>
      <c r="F126" s="48">
        <v>40759</v>
      </c>
      <c r="G126" s="49">
        <v>0.20769675925925926</v>
      </c>
      <c r="H126" s="12" t="s">
        <v>43</v>
      </c>
      <c r="I126" s="13">
        <f t="shared" si="28"/>
        <v>56</v>
      </c>
      <c r="J126" s="16">
        <f t="shared" si="29"/>
        <v>47.95668000000006</v>
      </c>
      <c r="K126" s="3" t="s">
        <v>51</v>
      </c>
      <c r="L126" s="13">
        <f t="shared" si="30"/>
        <v>15</v>
      </c>
      <c r="M126" s="16">
        <f t="shared" si="31"/>
        <v>40.68851999999996</v>
      </c>
      <c r="N126" s="3" t="s">
        <v>52</v>
      </c>
      <c r="O126" s="3" t="s">
        <v>48</v>
      </c>
      <c r="P126" s="13">
        <v>649.44</v>
      </c>
      <c r="U126" s="5">
        <v>-15.678142</v>
      </c>
      <c r="V126" s="5">
        <v>56.799278</v>
      </c>
    </row>
    <row r="127" spans="1:22" ht="10.5">
      <c r="A127" s="3" t="s">
        <v>9</v>
      </c>
      <c r="B127" s="3" t="s">
        <v>39</v>
      </c>
      <c r="C127" s="4">
        <v>36</v>
      </c>
      <c r="D127" s="3">
        <v>1</v>
      </c>
      <c r="E127" s="6" t="s">
        <v>40</v>
      </c>
      <c r="F127" s="48">
        <v>40759</v>
      </c>
      <c r="G127" s="49">
        <v>0.2160763888888889</v>
      </c>
      <c r="H127" s="12" t="s">
        <v>44</v>
      </c>
      <c r="I127" s="13">
        <f t="shared" si="28"/>
        <v>56</v>
      </c>
      <c r="J127" s="16">
        <f t="shared" si="29"/>
        <v>47.951220000000205</v>
      </c>
      <c r="K127" s="3" t="s">
        <v>51</v>
      </c>
      <c r="L127" s="13">
        <f t="shared" si="30"/>
        <v>15</v>
      </c>
      <c r="M127" s="16">
        <f t="shared" si="31"/>
        <v>40.702859999999994</v>
      </c>
      <c r="N127" s="3" t="s">
        <v>52</v>
      </c>
      <c r="O127" s="3" t="s">
        <v>48</v>
      </c>
      <c r="P127" s="13">
        <v>648.92</v>
      </c>
      <c r="Q127" s="3">
        <v>641</v>
      </c>
      <c r="S127" s="3" t="s">
        <v>103</v>
      </c>
      <c r="T127" s="3" t="s">
        <v>183</v>
      </c>
      <c r="U127" s="5">
        <v>-15.678381</v>
      </c>
      <c r="V127" s="5">
        <v>56.799187</v>
      </c>
    </row>
    <row r="128" spans="1:22" ht="10.5">
      <c r="A128" s="3" t="s">
        <v>9</v>
      </c>
      <c r="B128" s="3" t="s">
        <v>39</v>
      </c>
      <c r="C128" s="4">
        <v>36</v>
      </c>
      <c r="D128" s="3">
        <v>1</v>
      </c>
      <c r="E128" s="6" t="s">
        <v>40</v>
      </c>
      <c r="F128" s="48">
        <v>40759</v>
      </c>
      <c r="G128" s="49">
        <v>0.23047453703703705</v>
      </c>
      <c r="H128" s="12" t="s">
        <v>45</v>
      </c>
      <c r="I128" s="13">
        <f t="shared" si="28"/>
        <v>56</v>
      </c>
      <c r="J128" s="16">
        <f t="shared" si="29"/>
        <v>47.95752000000007</v>
      </c>
      <c r="K128" s="3" t="s">
        <v>51</v>
      </c>
      <c r="L128" s="13">
        <f t="shared" si="30"/>
        <v>15</v>
      </c>
      <c r="M128" s="16">
        <f t="shared" si="31"/>
        <v>40.698120000000024</v>
      </c>
      <c r="N128" s="3" t="s">
        <v>52</v>
      </c>
      <c r="O128" s="3" t="s">
        <v>48</v>
      </c>
      <c r="P128" s="13">
        <v>649.63</v>
      </c>
      <c r="U128" s="5">
        <v>-15.678302</v>
      </c>
      <c r="V128" s="5">
        <v>56.799292</v>
      </c>
    </row>
    <row r="129" spans="1:22" ht="10.5">
      <c r="A129" s="3" t="s">
        <v>9</v>
      </c>
      <c r="B129" s="3" t="s">
        <v>39</v>
      </c>
      <c r="C129" s="4">
        <v>37</v>
      </c>
      <c r="D129" s="3">
        <v>1</v>
      </c>
      <c r="E129" s="6" t="s">
        <v>40</v>
      </c>
      <c r="F129" s="48">
        <v>40759</v>
      </c>
      <c r="G129" s="49">
        <v>0.3674421296296296</v>
      </c>
      <c r="H129" s="12" t="s">
        <v>43</v>
      </c>
      <c r="I129" s="13">
        <f aca="true" t="shared" si="32" ref="I129:I140">INT(V129)</f>
        <v>56</v>
      </c>
      <c r="J129" s="16">
        <f aca="true" t="shared" si="33" ref="J129:J140">(V129-I129)*60</f>
        <v>40.19213999999991</v>
      </c>
      <c r="K129" s="3" t="s">
        <v>51</v>
      </c>
      <c r="L129" s="13">
        <f aca="true" t="shared" si="34" ref="L129:L140">INT(ABS(U129))</f>
        <v>14</v>
      </c>
      <c r="M129" s="16">
        <f aca="true" t="shared" si="35" ref="M129:M140">(ABS(U129)-L129)*60</f>
        <v>47.585760000000015</v>
      </c>
      <c r="N129" s="3" t="s">
        <v>52</v>
      </c>
      <c r="O129" s="3" t="s">
        <v>48</v>
      </c>
      <c r="P129" s="13">
        <v>186.67</v>
      </c>
      <c r="U129" s="5">
        <v>-14.793096</v>
      </c>
      <c r="V129" s="5">
        <v>56.669869</v>
      </c>
    </row>
    <row r="130" spans="1:22" ht="10.5">
      <c r="A130" s="3" t="s">
        <v>9</v>
      </c>
      <c r="B130" s="3" t="s">
        <v>39</v>
      </c>
      <c r="C130" s="4">
        <v>37</v>
      </c>
      <c r="D130" s="3">
        <v>1</v>
      </c>
      <c r="E130" s="6" t="s">
        <v>40</v>
      </c>
      <c r="F130" s="48">
        <v>40759</v>
      </c>
      <c r="G130" s="49">
        <v>0.371724537037037</v>
      </c>
      <c r="H130" s="12" t="s">
        <v>44</v>
      </c>
      <c r="I130" s="13">
        <f t="shared" si="32"/>
        <v>56</v>
      </c>
      <c r="J130" s="16">
        <f t="shared" si="33"/>
        <v>40.18314000000004</v>
      </c>
      <c r="K130" s="3" t="s">
        <v>51</v>
      </c>
      <c r="L130" s="13">
        <f t="shared" si="34"/>
        <v>14</v>
      </c>
      <c r="M130" s="16">
        <f t="shared" si="35"/>
        <v>47.59337999999996</v>
      </c>
      <c r="N130" s="3" t="s">
        <v>52</v>
      </c>
      <c r="O130" s="3" t="s">
        <v>48</v>
      </c>
      <c r="P130" s="13">
        <v>187.39</v>
      </c>
      <c r="Q130" s="3">
        <v>174</v>
      </c>
      <c r="S130" s="3" t="s">
        <v>104</v>
      </c>
      <c r="T130" s="3" t="s">
        <v>184</v>
      </c>
      <c r="U130" s="5">
        <v>-14.793223</v>
      </c>
      <c r="V130" s="5">
        <v>56.669719</v>
      </c>
    </row>
    <row r="131" spans="1:22" ht="10.5">
      <c r="A131" s="3" t="s">
        <v>9</v>
      </c>
      <c r="B131" s="3" t="s">
        <v>39</v>
      </c>
      <c r="C131" s="4">
        <v>37</v>
      </c>
      <c r="D131" s="3">
        <v>1</v>
      </c>
      <c r="E131" s="6" t="s">
        <v>40</v>
      </c>
      <c r="F131" s="48">
        <v>40759</v>
      </c>
      <c r="G131" s="49">
        <v>0.3771875</v>
      </c>
      <c r="H131" s="12" t="s">
        <v>45</v>
      </c>
      <c r="I131" s="13">
        <f t="shared" si="32"/>
        <v>56</v>
      </c>
      <c r="J131" s="16">
        <f t="shared" si="33"/>
        <v>40.186800000000176</v>
      </c>
      <c r="K131" s="3" t="s">
        <v>51</v>
      </c>
      <c r="L131" s="13">
        <f t="shared" si="34"/>
        <v>14</v>
      </c>
      <c r="M131" s="16">
        <f t="shared" si="35"/>
        <v>47.593799999999966</v>
      </c>
      <c r="N131" s="3" t="s">
        <v>52</v>
      </c>
      <c r="O131" s="3" t="s">
        <v>48</v>
      </c>
      <c r="P131" s="13">
        <v>187.26</v>
      </c>
      <c r="U131" s="5">
        <v>-14.79323</v>
      </c>
      <c r="V131" s="5">
        <v>56.66978</v>
      </c>
    </row>
    <row r="132" spans="1:22" ht="10.5">
      <c r="A132" s="3" t="s">
        <v>9</v>
      </c>
      <c r="B132" s="3" t="s">
        <v>39</v>
      </c>
      <c r="C132" s="4">
        <v>38</v>
      </c>
      <c r="D132" s="3">
        <v>1</v>
      </c>
      <c r="E132" s="6" t="s">
        <v>40</v>
      </c>
      <c r="F132" s="48">
        <v>40759</v>
      </c>
      <c r="G132" s="49">
        <v>0.4689699074074074</v>
      </c>
      <c r="H132" s="12" t="s">
        <v>43</v>
      </c>
      <c r="I132" s="13">
        <f t="shared" si="32"/>
        <v>56</v>
      </c>
      <c r="J132" s="16">
        <f t="shared" si="33"/>
        <v>34.738559999999836</v>
      </c>
      <c r="K132" s="3" t="s">
        <v>51</v>
      </c>
      <c r="L132" s="13">
        <f t="shared" si="34"/>
        <v>14</v>
      </c>
      <c r="M132" s="16">
        <f t="shared" si="35"/>
        <v>11.777160000000038</v>
      </c>
      <c r="N132" s="3" t="s">
        <v>52</v>
      </c>
      <c r="O132" s="3" t="s">
        <v>48</v>
      </c>
      <c r="P132" s="13">
        <v>331.66</v>
      </c>
      <c r="U132" s="5">
        <v>-14.196286</v>
      </c>
      <c r="V132" s="5">
        <v>56.578976</v>
      </c>
    </row>
    <row r="133" spans="1:22" ht="10.5">
      <c r="A133" s="3" t="s">
        <v>9</v>
      </c>
      <c r="B133" s="3" t="s">
        <v>39</v>
      </c>
      <c r="C133" s="4">
        <v>38</v>
      </c>
      <c r="D133" s="3">
        <v>1</v>
      </c>
      <c r="E133" s="6" t="s">
        <v>40</v>
      </c>
      <c r="F133" s="48">
        <v>40759</v>
      </c>
      <c r="G133" s="49">
        <v>0.4730787037037037</v>
      </c>
      <c r="H133" s="12" t="s">
        <v>44</v>
      </c>
      <c r="I133" s="13">
        <f t="shared" si="32"/>
        <v>56</v>
      </c>
      <c r="J133" s="16">
        <f t="shared" si="33"/>
        <v>34.73027999999985</v>
      </c>
      <c r="K133" s="3" t="s">
        <v>51</v>
      </c>
      <c r="L133" s="13">
        <f t="shared" si="34"/>
        <v>14</v>
      </c>
      <c r="M133" s="16">
        <f t="shared" si="35"/>
        <v>11.780760000000008</v>
      </c>
      <c r="N133" s="3" t="s">
        <v>52</v>
      </c>
      <c r="O133" s="3" t="s">
        <v>48</v>
      </c>
      <c r="P133" s="13">
        <v>331.27</v>
      </c>
      <c r="Q133" s="3">
        <v>320</v>
      </c>
      <c r="S133" s="3" t="s">
        <v>105</v>
      </c>
      <c r="T133" s="3" t="s">
        <v>185</v>
      </c>
      <c r="U133" s="5">
        <v>-14.196346</v>
      </c>
      <c r="V133" s="5">
        <v>56.578838</v>
      </c>
    </row>
    <row r="134" spans="1:22" ht="10.5">
      <c r="A134" s="3" t="s">
        <v>9</v>
      </c>
      <c r="B134" s="3" t="s">
        <v>39</v>
      </c>
      <c r="C134" s="4">
        <v>38</v>
      </c>
      <c r="D134" s="3">
        <v>1</v>
      </c>
      <c r="E134" s="6" t="s">
        <v>40</v>
      </c>
      <c r="F134" s="48">
        <v>40759</v>
      </c>
      <c r="G134" s="49">
        <v>0.48085648148148147</v>
      </c>
      <c r="H134" s="12" t="s">
        <v>45</v>
      </c>
      <c r="I134" s="13">
        <f t="shared" si="32"/>
        <v>56</v>
      </c>
      <c r="J134" s="16">
        <f t="shared" si="33"/>
        <v>34.71689999999995</v>
      </c>
      <c r="K134" s="3" t="s">
        <v>51</v>
      </c>
      <c r="L134" s="13">
        <f t="shared" si="34"/>
        <v>14</v>
      </c>
      <c r="M134" s="16">
        <f t="shared" si="35"/>
        <v>11.79473999999999</v>
      </c>
      <c r="N134" s="3" t="s">
        <v>52</v>
      </c>
      <c r="O134" s="3" t="s">
        <v>48</v>
      </c>
      <c r="P134" s="13">
        <v>333.78</v>
      </c>
      <c r="U134" s="5">
        <v>-14.196579</v>
      </c>
      <c r="V134" s="5">
        <v>56.578615</v>
      </c>
    </row>
    <row r="135" spans="1:22" ht="10.5">
      <c r="A135" s="3" t="s">
        <v>9</v>
      </c>
      <c r="B135" s="3" t="s">
        <v>39</v>
      </c>
      <c r="C135" s="4">
        <v>39</v>
      </c>
      <c r="D135" s="3">
        <v>1</v>
      </c>
      <c r="E135" s="6" t="s">
        <v>40</v>
      </c>
      <c r="F135" s="48">
        <v>40759</v>
      </c>
      <c r="G135" s="49">
        <v>0.5735300925925926</v>
      </c>
      <c r="H135" s="12" t="s">
        <v>43</v>
      </c>
      <c r="I135" s="13">
        <f t="shared" si="32"/>
        <v>56</v>
      </c>
      <c r="J135" s="16">
        <f t="shared" si="33"/>
        <v>29.253719999999817</v>
      </c>
      <c r="K135" s="3" t="s">
        <v>51</v>
      </c>
      <c r="L135" s="13">
        <f t="shared" si="34"/>
        <v>13</v>
      </c>
      <c r="M135" s="16">
        <f t="shared" si="35"/>
        <v>36.01104000000003</v>
      </c>
      <c r="N135" s="3" t="s">
        <v>52</v>
      </c>
      <c r="O135" s="3" t="s">
        <v>48</v>
      </c>
      <c r="P135" s="13">
        <v>1925.8</v>
      </c>
      <c r="U135" s="5">
        <v>-13.600184</v>
      </c>
      <c r="V135" s="5">
        <v>56.487562</v>
      </c>
    </row>
    <row r="136" spans="1:22" ht="10.5">
      <c r="A136" s="3" t="s">
        <v>9</v>
      </c>
      <c r="B136" s="3" t="s">
        <v>39</v>
      </c>
      <c r="C136" s="4">
        <v>39</v>
      </c>
      <c r="D136" s="3">
        <v>1</v>
      </c>
      <c r="E136" s="6" t="s">
        <v>40</v>
      </c>
      <c r="F136" s="48">
        <v>40759</v>
      </c>
      <c r="G136" s="49">
        <v>0.5999305555555555</v>
      </c>
      <c r="H136" s="12" t="s">
        <v>44</v>
      </c>
      <c r="I136" s="13">
        <f t="shared" si="32"/>
        <v>56</v>
      </c>
      <c r="J136" s="16">
        <f t="shared" si="33"/>
        <v>29.23085999999998</v>
      </c>
      <c r="K136" s="3" t="s">
        <v>51</v>
      </c>
      <c r="L136" s="13">
        <f t="shared" si="34"/>
        <v>13</v>
      </c>
      <c r="M136" s="16">
        <f t="shared" si="35"/>
        <v>35.96160000000005</v>
      </c>
      <c r="N136" s="3" t="s">
        <v>52</v>
      </c>
      <c r="O136" s="3" t="s">
        <v>48</v>
      </c>
      <c r="P136" s="13">
        <v>1925.5</v>
      </c>
      <c r="Q136" s="3">
        <v>1938</v>
      </c>
      <c r="S136" s="3" t="s">
        <v>106</v>
      </c>
      <c r="T136" s="3" t="s">
        <v>186</v>
      </c>
      <c r="U136" s="5">
        <v>-13.59936</v>
      </c>
      <c r="V136" s="5">
        <v>56.487181</v>
      </c>
    </row>
    <row r="137" spans="1:22" ht="10.5">
      <c r="A137" s="3" t="s">
        <v>9</v>
      </c>
      <c r="B137" s="3" t="s">
        <v>39</v>
      </c>
      <c r="C137" s="4">
        <v>39</v>
      </c>
      <c r="D137" s="3">
        <v>1</v>
      </c>
      <c r="E137" s="6" t="s">
        <v>40</v>
      </c>
      <c r="F137" s="48">
        <v>40759</v>
      </c>
      <c r="G137" s="49">
        <v>0.6393402777777778</v>
      </c>
      <c r="H137" s="12" t="s">
        <v>45</v>
      </c>
      <c r="I137" s="13">
        <f t="shared" si="32"/>
        <v>56</v>
      </c>
      <c r="J137" s="16">
        <f t="shared" si="33"/>
        <v>29.210759999999993</v>
      </c>
      <c r="K137" s="3" t="s">
        <v>51</v>
      </c>
      <c r="L137" s="13">
        <f t="shared" si="34"/>
        <v>13</v>
      </c>
      <c r="M137" s="16">
        <f t="shared" si="35"/>
        <v>35.9601</v>
      </c>
      <c r="N137" s="3" t="s">
        <v>52</v>
      </c>
      <c r="O137" s="3" t="s">
        <v>48</v>
      </c>
      <c r="P137" s="13">
        <v>1927</v>
      </c>
      <c r="U137" s="5">
        <v>-13.599335</v>
      </c>
      <c r="V137" s="5">
        <v>56.486846</v>
      </c>
    </row>
    <row r="138" spans="1:22" ht="10.5">
      <c r="A138" s="3" t="s">
        <v>9</v>
      </c>
      <c r="B138" s="3" t="s">
        <v>39</v>
      </c>
      <c r="C138" s="4">
        <v>40</v>
      </c>
      <c r="D138" s="3">
        <v>1</v>
      </c>
      <c r="E138" s="6" t="s">
        <v>40</v>
      </c>
      <c r="F138" s="48">
        <v>40759</v>
      </c>
      <c r="G138" s="49">
        <v>0.7109490740740741</v>
      </c>
      <c r="H138" s="12" t="s">
        <v>43</v>
      </c>
      <c r="I138" s="13">
        <f t="shared" si="32"/>
        <v>56</v>
      </c>
      <c r="J138" s="16">
        <f t="shared" si="33"/>
        <v>24.92063999999985</v>
      </c>
      <c r="K138" s="3" t="s">
        <v>51</v>
      </c>
      <c r="L138" s="13">
        <f t="shared" si="34"/>
        <v>13</v>
      </c>
      <c r="M138" s="16">
        <f t="shared" si="35"/>
        <v>9.476340000000043</v>
      </c>
      <c r="N138" s="3" t="s">
        <v>52</v>
      </c>
      <c r="O138" s="3" t="s">
        <v>48</v>
      </c>
      <c r="P138" s="13">
        <v>2399.3</v>
      </c>
      <c r="U138" s="5">
        <v>-13.157939</v>
      </c>
      <c r="V138" s="5">
        <v>56.415344</v>
      </c>
    </row>
    <row r="139" spans="1:22" ht="10.5">
      <c r="A139" s="3" t="s">
        <v>9</v>
      </c>
      <c r="B139" s="3" t="s">
        <v>39</v>
      </c>
      <c r="C139" s="4">
        <v>40</v>
      </c>
      <c r="D139" s="3">
        <v>1</v>
      </c>
      <c r="E139" s="6" t="s">
        <v>40</v>
      </c>
      <c r="F139" s="48">
        <v>40759</v>
      </c>
      <c r="G139" s="49">
        <v>0.7405555555555555</v>
      </c>
      <c r="H139" s="12" t="s">
        <v>44</v>
      </c>
      <c r="I139" s="13">
        <f t="shared" si="32"/>
        <v>56</v>
      </c>
      <c r="J139" s="16">
        <f t="shared" si="33"/>
        <v>24.92490000000018</v>
      </c>
      <c r="K139" s="3" t="s">
        <v>51</v>
      </c>
      <c r="L139" s="13">
        <f t="shared" si="34"/>
        <v>13</v>
      </c>
      <c r="M139" s="16">
        <f t="shared" si="35"/>
        <v>9.493799999999979</v>
      </c>
      <c r="N139" s="3" t="s">
        <v>52</v>
      </c>
      <c r="O139" s="3" t="s">
        <v>48</v>
      </c>
      <c r="P139" s="13">
        <v>2400.5</v>
      </c>
      <c r="Q139" s="3">
        <v>2415</v>
      </c>
      <c r="S139" s="3" t="s">
        <v>107</v>
      </c>
      <c r="T139" s="3" t="s">
        <v>187</v>
      </c>
      <c r="U139" s="5">
        <v>-13.15823</v>
      </c>
      <c r="V139" s="5">
        <v>56.415415</v>
      </c>
    </row>
    <row r="140" spans="1:22" ht="10.5">
      <c r="A140" s="3" t="s">
        <v>9</v>
      </c>
      <c r="B140" s="3" t="s">
        <v>39</v>
      </c>
      <c r="C140" s="4">
        <v>40</v>
      </c>
      <c r="D140" s="3">
        <v>1</v>
      </c>
      <c r="E140" s="6" t="s">
        <v>40</v>
      </c>
      <c r="F140" s="48">
        <v>40759</v>
      </c>
      <c r="G140" s="49">
        <v>0.7820138888888889</v>
      </c>
      <c r="H140" s="12" t="s">
        <v>45</v>
      </c>
      <c r="I140" s="13">
        <f t="shared" si="32"/>
        <v>56</v>
      </c>
      <c r="J140" s="16">
        <f t="shared" si="33"/>
        <v>24.93390000000005</v>
      </c>
      <c r="K140" s="3" t="s">
        <v>51</v>
      </c>
      <c r="L140" s="13">
        <f t="shared" si="34"/>
        <v>13</v>
      </c>
      <c r="M140" s="16">
        <f t="shared" si="35"/>
        <v>9.495600000000017</v>
      </c>
      <c r="N140" s="3" t="s">
        <v>52</v>
      </c>
      <c r="O140" s="3" t="s">
        <v>48</v>
      </c>
      <c r="P140" s="13">
        <v>2401.3</v>
      </c>
      <c r="U140" s="5">
        <v>-13.15826</v>
      </c>
      <c r="V140" s="5">
        <v>56.415565</v>
      </c>
    </row>
    <row r="141" spans="1:22" ht="10.5">
      <c r="A141" s="3" t="s">
        <v>9</v>
      </c>
      <c r="B141" s="3" t="s">
        <v>39</v>
      </c>
      <c r="C141" s="4">
        <v>41</v>
      </c>
      <c r="D141" s="3">
        <v>1</v>
      </c>
      <c r="E141" s="6" t="s">
        <v>40</v>
      </c>
      <c r="F141" s="48">
        <v>40759</v>
      </c>
      <c r="G141" s="49">
        <v>0.9070486111111111</v>
      </c>
      <c r="H141" s="12" t="s">
        <v>43</v>
      </c>
      <c r="I141" s="13">
        <f aca="true" t="shared" si="36" ref="I141:I147">INT(V141)</f>
        <v>56</v>
      </c>
      <c r="J141" s="16">
        <f aca="true" t="shared" si="37" ref="J141:J147">(V141-I141)*60</f>
        <v>17.129580000000146</v>
      </c>
      <c r="K141" s="3" t="s">
        <v>51</v>
      </c>
      <c r="L141" s="13">
        <f aca="true" t="shared" si="38" ref="L141:L147">INT(ABS(U141))</f>
        <v>12</v>
      </c>
      <c r="M141" s="16">
        <f aca="true" t="shared" si="39" ref="M141:M147">(ABS(U141)-L141)*60</f>
        <v>19.64898000000005</v>
      </c>
      <c r="N141" s="3" t="s">
        <v>52</v>
      </c>
      <c r="O141" s="3" t="s">
        <v>48</v>
      </c>
      <c r="U141" s="5">
        <v>-12.327483</v>
      </c>
      <c r="V141" s="5">
        <v>56.285493</v>
      </c>
    </row>
    <row r="142" spans="1:22" ht="10.5">
      <c r="A142" s="3" t="s">
        <v>9</v>
      </c>
      <c r="B142" s="3" t="s">
        <v>39</v>
      </c>
      <c r="C142" s="4">
        <v>41</v>
      </c>
      <c r="D142" s="3">
        <v>1</v>
      </c>
      <c r="E142" s="6" t="s">
        <v>40</v>
      </c>
      <c r="F142" s="48">
        <v>40759</v>
      </c>
      <c r="G142" s="49">
        <v>0.9386921296296297</v>
      </c>
      <c r="H142" s="12" t="s">
        <v>44</v>
      </c>
      <c r="I142" s="13">
        <f t="shared" si="36"/>
        <v>56</v>
      </c>
      <c r="J142" s="16">
        <f t="shared" si="37"/>
        <v>17.12736000000021</v>
      </c>
      <c r="K142" s="3" t="s">
        <v>51</v>
      </c>
      <c r="L142" s="13">
        <f t="shared" si="38"/>
        <v>12</v>
      </c>
      <c r="M142" s="16">
        <f t="shared" si="39"/>
        <v>19.666199999999954</v>
      </c>
      <c r="N142" s="3" t="s">
        <v>52</v>
      </c>
      <c r="O142" s="3" t="s">
        <v>48</v>
      </c>
      <c r="Q142" s="3">
        <v>2495</v>
      </c>
      <c r="S142" s="3" t="s">
        <v>108</v>
      </c>
      <c r="T142" s="3" t="s">
        <v>188</v>
      </c>
      <c r="U142" s="5">
        <v>-12.32777</v>
      </c>
      <c r="V142" s="5">
        <v>56.285456</v>
      </c>
    </row>
    <row r="143" spans="1:22" ht="10.5">
      <c r="A143" s="3" t="s">
        <v>9</v>
      </c>
      <c r="B143" s="3" t="s">
        <v>39</v>
      </c>
      <c r="C143" s="4">
        <v>41</v>
      </c>
      <c r="D143" s="3">
        <v>1</v>
      </c>
      <c r="E143" s="6" t="s">
        <v>40</v>
      </c>
      <c r="F143" s="48">
        <v>40759</v>
      </c>
      <c r="G143" s="49">
        <v>0.9847800925925926</v>
      </c>
      <c r="H143" s="12" t="s">
        <v>45</v>
      </c>
      <c r="I143" s="13">
        <f t="shared" si="36"/>
        <v>56</v>
      </c>
      <c r="J143" s="16">
        <f t="shared" si="37"/>
        <v>17.105100000000135</v>
      </c>
      <c r="K143" s="3" t="s">
        <v>51</v>
      </c>
      <c r="L143" s="13">
        <f t="shared" si="38"/>
        <v>12</v>
      </c>
      <c r="M143" s="16">
        <f t="shared" si="39"/>
        <v>19.575960000000023</v>
      </c>
      <c r="N143" s="3" t="s">
        <v>52</v>
      </c>
      <c r="O143" s="3" t="s">
        <v>48</v>
      </c>
      <c r="U143" s="5">
        <v>-12.326266</v>
      </c>
      <c r="V143" s="5">
        <v>56.285085</v>
      </c>
    </row>
    <row r="144" spans="1:22" ht="10.5">
      <c r="A144" s="3" t="s">
        <v>9</v>
      </c>
      <c r="B144" s="3" t="s">
        <v>39</v>
      </c>
      <c r="C144" s="4">
        <v>42</v>
      </c>
      <c r="D144" s="3">
        <v>1</v>
      </c>
      <c r="E144" s="6" t="s">
        <v>40</v>
      </c>
      <c r="F144" s="48">
        <v>40760</v>
      </c>
      <c r="G144" s="49">
        <v>0.10997685185185185</v>
      </c>
      <c r="H144" s="12" t="s">
        <v>43</v>
      </c>
      <c r="I144" s="13">
        <f t="shared" si="36"/>
        <v>56</v>
      </c>
      <c r="J144" s="16">
        <f t="shared" si="37"/>
        <v>9.443820000000187</v>
      </c>
      <c r="K144" s="3" t="s">
        <v>51</v>
      </c>
      <c r="L144" s="13">
        <f t="shared" si="38"/>
        <v>11</v>
      </c>
      <c r="M144" s="16">
        <f t="shared" si="39"/>
        <v>29.83637999999999</v>
      </c>
      <c r="N144" s="3" t="s">
        <v>52</v>
      </c>
      <c r="O144" s="3" t="s">
        <v>48</v>
      </c>
      <c r="P144" s="13">
        <v>2243.8999</v>
      </c>
      <c r="U144" s="5">
        <v>-11.497273</v>
      </c>
      <c r="V144" s="5">
        <v>56.157397</v>
      </c>
    </row>
    <row r="145" spans="1:22" ht="10.5">
      <c r="A145" s="3" t="s">
        <v>9</v>
      </c>
      <c r="B145" s="3" t="s">
        <v>39</v>
      </c>
      <c r="C145" s="4">
        <v>42</v>
      </c>
      <c r="D145" s="3">
        <v>1</v>
      </c>
      <c r="E145" s="6" t="s">
        <v>40</v>
      </c>
      <c r="F145" s="48">
        <v>40760</v>
      </c>
      <c r="G145" s="49">
        <v>0.14582175925925925</v>
      </c>
      <c r="H145" s="12" t="s">
        <v>44</v>
      </c>
      <c r="I145" s="13">
        <f t="shared" si="36"/>
        <v>56</v>
      </c>
      <c r="J145" s="16">
        <f t="shared" si="37"/>
        <v>9.346979999999974</v>
      </c>
      <c r="K145" s="3" t="s">
        <v>51</v>
      </c>
      <c r="L145" s="13">
        <f t="shared" si="38"/>
        <v>11</v>
      </c>
      <c r="M145" s="16">
        <f t="shared" si="39"/>
        <v>29.79893999999998</v>
      </c>
      <c r="N145" s="3" t="s">
        <v>52</v>
      </c>
      <c r="O145" s="3" t="s">
        <v>48</v>
      </c>
      <c r="P145" s="13">
        <v>2220.8</v>
      </c>
      <c r="Q145" s="3">
        <v>2668</v>
      </c>
      <c r="R145" s="3" t="s">
        <v>189</v>
      </c>
      <c r="S145" s="3" t="s">
        <v>109</v>
      </c>
      <c r="T145" s="3" t="s">
        <v>190</v>
      </c>
      <c r="U145" s="5">
        <v>-11.496649</v>
      </c>
      <c r="V145" s="5">
        <v>56.155783</v>
      </c>
    </row>
    <row r="146" spans="1:22" ht="10.5">
      <c r="A146" s="3" t="s">
        <v>9</v>
      </c>
      <c r="B146" s="3" t="s">
        <v>39</v>
      </c>
      <c r="C146" s="4">
        <v>42</v>
      </c>
      <c r="D146" s="3">
        <v>1</v>
      </c>
      <c r="E146" s="6" t="s">
        <v>40</v>
      </c>
      <c r="F146" s="48">
        <v>40760</v>
      </c>
      <c r="G146" s="49">
        <v>0.1986226851851852</v>
      </c>
      <c r="H146" s="12" t="s">
        <v>45</v>
      </c>
      <c r="I146" s="13">
        <f t="shared" si="36"/>
        <v>56</v>
      </c>
      <c r="J146" s="16">
        <f t="shared" si="37"/>
        <v>9.340020000000067</v>
      </c>
      <c r="K146" s="3" t="s">
        <v>51</v>
      </c>
      <c r="L146" s="13">
        <f t="shared" si="38"/>
        <v>11</v>
      </c>
      <c r="M146" s="16">
        <f t="shared" si="39"/>
        <v>29.78238000000001</v>
      </c>
      <c r="N146" s="3" t="s">
        <v>52</v>
      </c>
      <c r="O146" s="3" t="s">
        <v>48</v>
      </c>
      <c r="P146" s="13">
        <v>2334.8999</v>
      </c>
      <c r="U146" s="5">
        <v>-11.496373</v>
      </c>
      <c r="V146" s="5">
        <v>56.155667</v>
      </c>
    </row>
    <row r="147" spans="1:22" ht="10.5">
      <c r="A147" s="3" t="s">
        <v>9</v>
      </c>
      <c r="B147" s="3" t="s">
        <v>39</v>
      </c>
      <c r="C147" s="4">
        <v>43</v>
      </c>
      <c r="D147" s="3">
        <v>1</v>
      </c>
      <c r="E147" s="6" t="s">
        <v>40</v>
      </c>
      <c r="F147" s="48">
        <v>40760</v>
      </c>
      <c r="G147" s="49">
        <v>0.3130787037037037</v>
      </c>
      <c r="H147" s="12" t="s">
        <v>43</v>
      </c>
      <c r="I147" s="13">
        <f t="shared" si="36"/>
        <v>56</v>
      </c>
      <c r="J147" s="16">
        <f t="shared" si="37"/>
        <v>1.8125399999999559</v>
      </c>
      <c r="K147" s="3" t="s">
        <v>51</v>
      </c>
      <c r="L147" s="13">
        <f t="shared" si="38"/>
        <v>10</v>
      </c>
      <c r="M147" s="16">
        <f t="shared" si="39"/>
        <v>43.20582000000005</v>
      </c>
      <c r="N147" s="3" t="s">
        <v>52</v>
      </c>
      <c r="O147" s="3" t="s">
        <v>48</v>
      </c>
      <c r="P147" s="13">
        <v>2370.2</v>
      </c>
      <c r="U147" s="5">
        <v>-10.720097</v>
      </c>
      <c r="V147" s="5">
        <v>56.030209</v>
      </c>
    </row>
    <row r="148" spans="1:22" ht="10.5">
      <c r="A148" s="3" t="s">
        <v>9</v>
      </c>
      <c r="B148" s="3" t="s">
        <v>39</v>
      </c>
      <c r="C148" s="4">
        <v>43</v>
      </c>
      <c r="D148" s="3">
        <v>1</v>
      </c>
      <c r="E148" s="6" t="s">
        <v>40</v>
      </c>
      <c r="F148" s="48">
        <v>40760</v>
      </c>
      <c r="G148" s="49">
        <v>0.34304398148148146</v>
      </c>
      <c r="H148" s="12" t="s">
        <v>44</v>
      </c>
      <c r="I148" s="13">
        <f aca="true" t="shared" si="40" ref="I148:I158">INT(V148)</f>
        <v>56</v>
      </c>
      <c r="J148" s="16">
        <f aca="true" t="shared" si="41" ref="J148:J158">(V148-I148)*60</f>
        <v>1.820639999999969</v>
      </c>
      <c r="K148" s="3" t="s">
        <v>51</v>
      </c>
      <c r="L148" s="13">
        <f aca="true" t="shared" si="42" ref="L148:L158">INT(ABS(U148))</f>
        <v>10</v>
      </c>
      <c r="M148" s="16">
        <f aca="true" t="shared" si="43" ref="M148:M158">(ABS(U148)-L148)*60</f>
        <v>43.247700000000044</v>
      </c>
      <c r="N148" s="3" t="s">
        <v>52</v>
      </c>
      <c r="O148" s="3" t="s">
        <v>48</v>
      </c>
      <c r="P148" s="13">
        <v>2371</v>
      </c>
      <c r="Q148" s="3">
        <v>2387</v>
      </c>
      <c r="S148" s="3" t="s">
        <v>110</v>
      </c>
      <c r="T148" s="3" t="s">
        <v>191</v>
      </c>
      <c r="U148" s="5">
        <v>-10.720795</v>
      </c>
      <c r="V148" s="5">
        <v>56.030344</v>
      </c>
    </row>
    <row r="149" spans="1:22" ht="10.5">
      <c r="A149" s="3" t="s">
        <v>9</v>
      </c>
      <c r="B149" s="3" t="s">
        <v>39</v>
      </c>
      <c r="C149" s="4">
        <v>43</v>
      </c>
      <c r="D149" s="3">
        <v>1</v>
      </c>
      <c r="E149" s="6" t="s">
        <v>40</v>
      </c>
      <c r="F149" s="48">
        <v>40760</v>
      </c>
      <c r="G149" s="49">
        <v>0.3846412037037037</v>
      </c>
      <c r="H149" s="12" t="s">
        <v>45</v>
      </c>
      <c r="I149" s="13">
        <f t="shared" si="40"/>
        <v>56</v>
      </c>
      <c r="J149" s="16">
        <f t="shared" si="41"/>
        <v>1.8207600000000923</v>
      </c>
      <c r="K149" s="3" t="s">
        <v>51</v>
      </c>
      <c r="L149" s="13">
        <f t="shared" si="42"/>
        <v>10</v>
      </c>
      <c r="M149" s="16">
        <f t="shared" si="43"/>
        <v>43.24698000000005</v>
      </c>
      <c r="N149" s="3" t="s">
        <v>52</v>
      </c>
      <c r="O149" s="3" t="s">
        <v>48</v>
      </c>
      <c r="P149" s="13">
        <v>2371.8</v>
      </c>
      <c r="U149" s="5">
        <v>-10.720783</v>
      </c>
      <c r="V149" s="5">
        <v>56.030346</v>
      </c>
    </row>
    <row r="150" spans="1:22" ht="10.5">
      <c r="A150" s="3" t="s">
        <v>9</v>
      </c>
      <c r="B150" s="3" t="s">
        <v>39</v>
      </c>
      <c r="C150" s="4">
        <v>44</v>
      </c>
      <c r="D150" s="3">
        <v>1</v>
      </c>
      <c r="E150" s="6" t="s">
        <v>40</v>
      </c>
      <c r="F150" s="48">
        <v>40760</v>
      </c>
      <c r="G150" s="49">
        <v>0.5094907407407407</v>
      </c>
      <c r="H150" s="12" t="s">
        <v>43</v>
      </c>
      <c r="I150" s="13">
        <f t="shared" si="40"/>
        <v>55</v>
      </c>
      <c r="J150" s="16">
        <f t="shared" si="41"/>
        <v>52.93859999999981</v>
      </c>
      <c r="K150" s="3" t="s">
        <v>51</v>
      </c>
      <c r="L150" s="13">
        <f t="shared" si="42"/>
        <v>9</v>
      </c>
      <c r="M150" s="16">
        <f t="shared" si="43"/>
        <v>51.22289999999996</v>
      </c>
      <c r="N150" s="3" t="s">
        <v>52</v>
      </c>
      <c r="O150" s="3" t="s">
        <v>48</v>
      </c>
      <c r="P150" s="13">
        <v>1918</v>
      </c>
      <c r="U150" s="5">
        <v>-9.853715</v>
      </c>
      <c r="V150" s="5">
        <v>55.88231</v>
      </c>
    </row>
    <row r="151" spans="1:22" ht="10.5">
      <c r="A151" s="3" t="s">
        <v>9</v>
      </c>
      <c r="B151" s="3" t="s">
        <v>39</v>
      </c>
      <c r="C151" s="4">
        <v>44</v>
      </c>
      <c r="D151" s="3">
        <v>1</v>
      </c>
      <c r="E151" s="6" t="s">
        <v>40</v>
      </c>
      <c r="F151" s="48">
        <v>40760</v>
      </c>
      <c r="G151" s="49">
        <v>0.5344560185185185</v>
      </c>
      <c r="H151" s="12" t="s">
        <v>44</v>
      </c>
      <c r="I151" s="13">
        <f t="shared" si="40"/>
        <v>55</v>
      </c>
      <c r="J151" s="16">
        <f t="shared" si="41"/>
        <v>52.89833999999999</v>
      </c>
      <c r="K151" s="3" t="s">
        <v>51</v>
      </c>
      <c r="L151" s="13">
        <f t="shared" si="42"/>
        <v>9</v>
      </c>
      <c r="M151" s="16">
        <f t="shared" si="43"/>
        <v>51.17201999999999</v>
      </c>
      <c r="N151" s="3" t="s">
        <v>52</v>
      </c>
      <c r="O151" s="3" t="s">
        <v>48</v>
      </c>
      <c r="P151" s="13">
        <v>1916.8</v>
      </c>
      <c r="Q151" s="3">
        <v>1924</v>
      </c>
      <c r="S151" s="3" t="s">
        <v>111</v>
      </c>
      <c r="T151" s="3" t="s">
        <v>192</v>
      </c>
      <c r="U151" s="5">
        <v>-9.852867</v>
      </c>
      <c r="V151" s="5">
        <v>55.881639</v>
      </c>
    </row>
    <row r="152" spans="1:22" ht="10.5">
      <c r="A152" s="3" t="s">
        <v>9</v>
      </c>
      <c r="B152" s="3" t="s">
        <v>39</v>
      </c>
      <c r="C152" s="4">
        <v>44</v>
      </c>
      <c r="D152" s="3">
        <v>1</v>
      </c>
      <c r="E152" s="6" t="s">
        <v>40</v>
      </c>
      <c r="F152" s="48">
        <v>40760</v>
      </c>
      <c r="G152" s="49">
        <v>0.5718865740740741</v>
      </c>
      <c r="H152" s="12" t="s">
        <v>45</v>
      </c>
      <c r="I152" s="13">
        <f t="shared" si="40"/>
        <v>55</v>
      </c>
      <c r="J152" s="16">
        <f t="shared" si="41"/>
        <v>52.875000000000085</v>
      </c>
      <c r="K152" s="3" t="s">
        <v>51</v>
      </c>
      <c r="L152" s="13">
        <f t="shared" si="42"/>
        <v>9</v>
      </c>
      <c r="M152" s="16">
        <f t="shared" si="43"/>
        <v>51.23394000000001</v>
      </c>
      <c r="N152" s="3" t="s">
        <v>52</v>
      </c>
      <c r="O152" s="3" t="s">
        <v>48</v>
      </c>
      <c r="P152" s="13">
        <v>1916.9</v>
      </c>
      <c r="U152" s="5">
        <v>-9.853899</v>
      </c>
      <c r="V152" s="5">
        <v>55.88125</v>
      </c>
    </row>
    <row r="153" spans="1:22" ht="10.5">
      <c r="A153" s="3" t="s">
        <v>9</v>
      </c>
      <c r="B153" s="3" t="s">
        <v>39</v>
      </c>
      <c r="C153" s="4">
        <v>45</v>
      </c>
      <c r="D153" s="3">
        <v>1</v>
      </c>
      <c r="E153" s="6" t="s">
        <v>40</v>
      </c>
      <c r="F153" s="48">
        <v>40760</v>
      </c>
      <c r="G153" s="49">
        <v>0.6413888888888889</v>
      </c>
      <c r="H153" s="12" t="s">
        <v>43</v>
      </c>
      <c r="I153" s="13">
        <f t="shared" si="40"/>
        <v>55</v>
      </c>
      <c r="J153" s="16">
        <f t="shared" si="41"/>
        <v>48.969120000000146</v>
      </c>
      <c r="K153" s="3" t="s">
        <v>51</v>
      </c>
      <c r="L153" s="13">
        <f t="shared" si="42"/>
        <v>9</v>
      </c>
      <c r="M153" s="16">
        <f t="shared" si="43"/>
        <v>25.99523999999999</v>
      </c>
      <c r="N153" s="3" t="s">
        <v>52</v>
      </c>
      <c r="O153" s="3" t="s">
        <v>48</v>
      </c>
      <c r="P153" s="13">
        <v>823.89</v>
      </c>
      <c r="U153" s="5">
        <v>-9.433254</v>
      </c>
      <c r="V153" s="5">
        <v>55.816152</v>
      </c>
    </row>
    <row r="154" spans="1:22" ht="10.5">
      <c r="A154" s="3" t="s">
        <v>9</v>
      </c>
      <c r="B154" s="3" t="s">
        <v>39</v>
      </c>
      <c r="C154" s="4">
        <v>45</v>
      </c>
      <c r="D154" s="3">
        <v>1</v>
      </c>
      <c r="E154" s="6" t="s">
        <v>40</v>
      </c>
      <c r="F154" s="48">
        <v>40760</v>
      </c>
      <c r="G154" s="49">
        <v>0.6515393518518519</v>
      </c>
      <c r="H154" s="12" t="s">
        <v>44</v>
      </c>
      <c r="I154" s="13">
        <f t="shared" si="40"/>
        <v>55</v>
      </c>
      <c r="J154" s="16">
        <f t="shared" si="41"/>
        <v>48.97397999999981</v>
      </c>
      <c r="K154" s="3" t="s">
        <v>51</v>
      </c>
      <c r="L154" s="13">
        <f t="shared" si="42"/>
        <v>9</v>
      </c>
      <c r="M154" s="16">
        <f t="shared" si="43"/>
        <v>25.971420000000016</v>
      </c>
      <c r="N154" s="3" t="s">
        <v>52</v>
      </c>
      <c r="O154" s="3" t="s">
        <v>48</v>
      </c>
      <c r="P154" s="13">
        <v>822.74</v>
      </c>
      <c r="Q154" s="3">
        <v>821</v>
      </c>
      <c r="S154" s="3" t="s">
        <v>112</v>
      </c>
      <c r="T154" s="3" t="s">
        <v>193</v>
      </c>
      <c r="U154" s="5">
        <v>-9.432857</v>
      </c>
      <c r="V154" s="5">
        <v>55.816233</v>
      </c>
    </row>
    <row r="155" spans="1:22" ht="10.5">
      <c r="A155" s="3" t="s">
        <v>9</v>
      </c>
      <c r="B155" s="3" t="s">
        <v>39</v>
      </c>
      <c r="C155" s="4">
        <v>45</v>
      </c>
      <c r="D155" s="3">
        <v>1</v>
      </c>
      <c r="E155" s="6" t="s">
        <v>40</v>
      </c>
      <c r="F155" s="48">
        <v>40760</v>
      </c>
      <c r="G155" s="49">
        <v>0.6694791666666666</v>
      </c>
      <c r="H155" s="12" t="s">
        <v>45</v>
      </c>
      <c r="I155" s="13">
        <f t="shared" si="40"/>
        <v>55</v>
      </c>
      <c r="J155" s="16">
        <f t="shared" si="41"/>
        <v>48.99780000000021</v>
      </c>
      <c r="K155" s="3" t="s">
        <v>51</v>
      </c>
      <c r="L155" s="13">
        <f t="shared" si="42"/>
        <v>9</v>
      </c>
      <c r="M155" s="16">
        <f t="shared" si="43"/>
        <v>25.953959999999974</v>
      </c>
      <c r="N155" s="3" t="s">
        <v>52</v>
      </c>
      <c r="O155" s="3" t="s">
        <v>48</v>
      </c>
      <c r="P155" s="13">
        <v>821.44</v>
      </c>
      <c r="U155" s="5">
        <v>-9.432566</v>
      </c>
      <c r="V155" s="5">
        <v>55.81663</v>
      </c>
    </row>
    <row r="156" spans="1:22" ht="10.5">
      <c r="A156" s="3" t="s">
        <v>9</v>
      </c>
      <c r="B156" s="3" t="s">
        <v>39</v>
      </c>
      <c r="C156" s="4">
        <v>46</v>
      </c>
      <c r="D156" s="3">
        <v>1</v>
      </c>
      <c r="E156" s="6" t="s">
        <v>34</v>
      </c>
      <c r="F156" s="48">
        <v>40760</v>
      </c>
      <c r="G156" s="49">
        <v>0.7429398148148149</v>
      </c>
      <c r="H156" s="12" t="s">
        <v>43</v>
      </c>
      <c r="I156" s="13">
        <f t="shared" si="40"/>
        <v>55</v>
      </c>
      <c r="J156" s="16">
        <f t="shared" si="41"/>
        <v>45.00786000000019</v>
      </c>
      <c r="K156" s="3" t="s">
        <v>51</v>
      </c>
      <c r="L156" s="13">
        <f t="shared" si="42"/>
        <v>8</v>
      </c>
      <c r="M156" s="16">
        <f t="shared" si="43"/>
        <v>59.992020000000004</v>
      </c>
      <c r="N156" s="3" t="s">
        <v>52</v>
      </c>
      <c r="O156" s="3" t="s">
        <v>48</v>
      </c>
      <c r="P156" s="13">
        <v>123.59</v>
      </c>
      <c r="U156" s="5">
        <v>-8.999867</v>
      </c>
      <c r="V156" s="5">
        <v>55.750131</v>
      </c>
    </row>
    <row r="157" spans="1:22" ht="10.5">
      <c r="A157" s="3" t="s">
        <v>9</v>
      </c>
      <c r="B157" s="3" t="s">
        <v>39</v>
      </c>
      <c r="C157" s="4">
        <v>46</v>
      </c>
      <c r="D157" s="3">
        <v>1</v>
      </c>
      <c r="E157" s="6" t="s">
        <v>34</v>
      </c>
      <c r="F157" s="48">
        <v>40760</v>
      </c>
      <c r="G157" s="49">
        <v>0.7444212962962963</v>
      </c>
      <c r="H157" s="12" t="s">
        <v>44</v>
      </c>
      <c r="I157" s="13">
        <f t="shared" si="40"/>
        <v>55</v>
      </c>
      <c r="J157" s="16">
        <f t="shared" si="41"/>
        <v>45.01566000000011</v>
      </c>
      <c r="K157" s="3" t="s">
        <v>51</v>
      </c>
      <c r="L157" s="13">
        <f t="shared" si="42"/>
        <v>8</v>
      </c>
      <c r="M157" s="16">
        <f t="shared" si="43"/>
        <v>59.99244000000001</v>
      </c>
      <c r="N157" s="3" t="s">
        <v>52</v>
      </c>
      <c r="O157" s="3" t="s">
        <v>48</v>
      </c>
      <c r="P157" s="13">
        <v>124.02</v>
      </c>
      <c r="Q157" s="3">
        <v>112</v>
      </c>
      <c r="R157" s="3" t="s">
        <v>114</v>
      </c>
      <c r="S157" s="3" t="s">
        <v>113</v>
      </c>
      <c r="T157" s="3" t="s">
        <v>194</v>
      </c>
      <c r="U157" s="5">
        <v>-8.999874</v>
      </c>
      <c r="V157" s="5">
        <v>55.750261</v>
      </c>
    </row>
    <row r="158" spans="1:22" ht="10.5">
      <c r="A158" s="3" t="s">
        <v>9</v>
      </c>
      <c r="B158" s="3" t="s">
        <v>39</v>
      </c>
      <c r="C158" s="4">
        <v>46</v>
      </c>
      <c r="D158" s="3">
        <v>1</v>
      </c>
      <c r="E158" s="6" t="s">
        <v>34</v>
      </c>
      <c r="F158" s="48">
        <v>40760</v>
      </c>
      <c r="G158" s="49">
        <v>0.7496296296296295</v>
      </c>
      <c r="H158" s="12" t="s">
        <v>45</v>
      </c>
      <c r="I158" s="13">
        <f t="shared" si="40"/>
        <v>55</v>
      </c>
      <c r="J158" s="16">
        <f t="shared" si="41"/>
        <v>45.019860000000165</v>
      </c>
      <c r="K158" s="3" t="s">
        <v>51</v>
      </c>
      <c r="L158" s="13">
        <f t="shared" si="42"/>
        <v>8</v>
      </c>
      <c r="M158" s="16">
        <f t="shared" si="43"/>
        <v>59.98248</v>
      </c>
      <c r="N158" s="3" t="s">
        <v>52</v>
      </c>
      <c r="O158" s="3" t="s">
        <v>48</v>
      </c>
      <c r="P158" s="13">
        <v>124.05</v>
      </c>
      <c r="U158" s="5">
        <v>-8.999708</v>
      </c>
      <c r="V158" s="5">
        <v>55.750331</v>
      </c>
    </row>
  </sheetData>
  <sheetProtection/>
  <conditionalFormatting sqref="A12:H158">
    <cfRule type="containsText" priority="1" dxfId="2" operator="containsText" stopIfTrue="1" text="BO">
      <formula>NOT(ISERROR(SEARCH("BO",A12)))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="113" zoomScaleNormal="113" zoomScalePageLayoutView="0" workbookViewId="0" topLeftCell="A1">
      <selection activeCell="M48" sqref="M48"/>
    </sheetView>
  </sheetViews>
  <sheetFormatPr defaultColWidth="11.421875" defaultRowHeight="15"/>
  <cols>
    <col min="6" max="6" width="10.8515625" style="0" customWidth="1"/>
  </cols>
  <sheetData>
    <row r="1" spans="1:18" ht="15">
      <c r="A1" s="6" t="s">
        <v>11</v>
      </c>
      <c r="B1" s="6" t="s">
        <v>12</v>
      </c>
      <c r="C1" s="7" t="s">
        <v>13</v>
      </c>
      <c r="D1" s="6" t="s">
        <v>15</v>
      </c>
      <c r="E1" s="6" t="s">
        <v>17</v>
      </c>
      <c r="F1" s="10" t="s">
        <v>19</v>
      </c>
      <c r="G1" s="11" t="s">
        <v>20</v>
      </c>
      <c r="H1" s="12" t="s">
        <v>22</v>
      </c>
      <c r="I1" s="15" t="s">
        <v>24</v>
      </c>
      <c r="J1" s="17"/>
      <c r="K1" s="8"/>
      <c r="L1" t="s">
        <v>195</v>
      </c>
      <c r="M1" s="15" t="s">
        <v>88</v>
      </c>
      <c r="N1" s="17"/>
      <c r="O1" s="8"/>
      <c r="P1" s="8"/>
      <c r="Q1" s="8"/>
      <c r="R1" s="14" t="s">
        <v>29</v>
      </c>
    </row>
    <row r="2" spans="1:18" ht="15">
      <c r="A2" s="6" t="s">
        <v>8</v>
      </c>
      <c r="B2" s="6" t="s">
        <v>10</v>
      </c>
      <c r="C2" s="7" t="s">
        <v>14</v>
      </c>
      <c r="D2" s="6" t="s">
        <v>16</v>
      </c>
      <c r="E2" s="6" t="s">
        <v>18</v>
      </c>
      <c r="F2" s="10"/>
      <c r="G2" s="11" t="s">
        <v>21</v>
      </c>
      <c r="H2" s="12" t="s">
        <v>23</v>
      </c>
      <c r="I2" s="14" t="s">
        <v>25</v>
      </c>
      <c r="J2" s="18" t="s">
        <v>27</v>
      </c>
      <c r="K2" s="6" t="s">
        <v>26</v>
      </c>
      <c r="M2" s="14" t="s">
        <v>25</v>
      </c>
      <c r="N2" s="18" t="s">
        <v>27</v>
      </c>
      <c r="O2" s="6" t="s">
        <v>26</v>
      </c>
      <c r="P2" s="6"/>
      <c r="Q2" s="6" t="s">
        <v>28</v>
      </c>
      <c r="R2" s="14" t="s">
        <v>30</v>
      </c>
    </row>
    <row r="3" spans="1:18" ht="15">
      <c r="A3" s="3" t="s">
        <v>9</v>
      </c>
      <c r="B3" s="3"/>
      <c r="C3" s="4">
        <v>1</v>
      </c>
      <c r="D3" s="3">
        <v>1</v>
      </c>
      <c r="E3" s="6" t="s">
        <v>40</v>
      </c>
      <c r="F3" s="48">
        <v>40750</v>
      </c>
      <c r="G3" s="49">
        <v>0.5547106481481482</v>
      </c>
      <c r="H3" s="6" t="s">
        <v>44</v>
      </c>
      <c r="I3" s="13">
        <v>60</v>
      </c>
      <c r="J3" s="16">
        <v>58.73652000000021</v>
      </c>
      <c r="K3" s="3" t="s">
        <v>51</v>
      </c>
      <c r="L3" s="50">
        <f>I3+(J3/60)</f>
        <v>60.978942</v>
      </c>
      <c r="M3" s="13">
        <v>35</v>
      </c>
      <c r="N3" s="16">
        <v>7.858019999999897</v>
      </c>
      <c r="O3" s="3" t="s">
        <v>52</v>
      </c>
      <c r="P3" s="3">
        <f>-(M3+(N3/60))</f>
        <v>-35.130967</v>
      </c>
      <c r="Q3" s="3" t="s">
        <v>48</v>
      </c>
      <c r="R3" s="13">
        <v>3000.7</v>
      </c>
    </row>
    <row r="4" spans="1:18" ht="15">
      <c r="A4" s="3" t="s">
        <v>9</v>
      </c>
      <c r="B4" s="3"/>
      <c r="C4" s="4">
        <v>2</v>
      </c>
      <c r="D4" s="3">
        <v>1</v>
      </c>
      <c r="E4" s="6" t="s">
        <v>40</v>
      </c>
      <c r="F4" s="48">
        <v>40751</v>
      </c>
      <c r="G4" s="49">
        <v>0.4670601851851852</v>
      </c>
      <c r="H4" s="6" t="s">
        <v>44</v>
      </c>
      <c r="I4" s="13">
        <v>59</v>
      </c>
      <c r="J4" s="16">
        <v>12.652980000000156</v>
      </c>
      <c r="K4" s="3" t="s">
        <v>51</v>
      </c>
      <c r="L4" s="50">
        <f aca="true" t="shared" si="0" ref="L4:L48">I4+(J4/60)</f>
        <v>59.210883</v>
      </c>
      <c r="M4" s="13">
        <v>39</v>
      </c>
      <c r="N4" s="16">
        <v>31.36529999999979</v>
      </c>
      <c r="O4" s="3" t="s">
        <v>52</v>
      </c>
      <c r="P4" s="3">
        <f aca="true" t="shared" si="1" ref="P4:P48">-(M4+(N4/60))</f>
        <v>-39.522755</v>
      </c>
      <c r="Q4" s="3" t="s">
        <v>48</v>
      </c>
      <c r="R4" s="13">
        <v>3042.8</v>
      </c>
    </row>
    <row r="5" spans="1:18" ht="15">
      <c r="A5" s="3" t="s">
        <v>9</v>
      </c>
      <c r="B5" s="3" t="s">
        <v>39</v>
      </c>
      <c r="C5" s="4">
        <v>3</v>
      </c>
      <c r="D5" s="3">
        <v>1</v>
      </c>
      <c r="E5" s="6" t="s">
        <v>40</v>
      </c>
      <c r="F5" s="48">
        <v>40752</v>
      </c>
      <c r="G5" s="49">
        <v>0.26082175925925927</v>
      </c>
      <c r="H5" s="6" t="s">
        <v>44</v>
      </c>
      <c r="I5" s="13">
        <v>59</v>
      </c>
      <c r="J5" s="16">
        <v>52.83941999999996</v>
      </c>
      <c r="K5" s="3" t="s">
        <v>51</v>
      </c>
      <c r="L5" s="50">
        <f t="shared" si="0"/>
        <v>59.880657</v>
      </c>
      <c r="M5" s="13">
        <v>42</v>
      </c>
      <c r="N5" s="16">
        <v>27.968999999999937</v>
      </c>
      <c r="O5" s="3" t="s">
        <v>52</v>
      </c>
      <c r="P5" s="3">
        <f t="shared" si="1"/>
        <v>-42.46615</v>
      </c>
      <c r="Q5" s="3" t="s">
        <v>48</v>
      </c>
      <c r="R5" s="13">
        <v>221.76</v>
      </c>
    </row>
    <row r="6" spans="1:18" ht="15">
      <c r="A6" s="3" t="s">
        <v>9</v>
      </c>
      <c r="B6" s="3" t="s">
        <v>39</v>
      </c>
      <c r="C6" s="4">
        <v>4</v>
      </c>
      <c r="D6" s="3">
        <v>1</v>
      </c>
      <c r="E6" s="6" t="s">
        <v>40</v>
      </c>
      <c r="F6" s="48">
        <v>40752</v>
      </c>
      <c r="G6" s="49">
        <v>0.34407407407407403</v>
      </c>
      <c r="H6" s="6" t="s">
        <v>44</v>
      </c>
      <c r="I6" s="13">
        <v>59</v>
      </c>
      <c r="J6" s="16">
        <v>53.89458000000005</v>
      </c>
      <c r="K6" s="3" t="s">
        <v>51</v>
      </c>
      <c r="L6" s="50">
        <f t="shared" si="0"/>
        <v>59.898243</v>
      </c>
      <c r="M6" s="13">
        <v>42</v>
      </c>
      <c r="N6" s="16">
        <v>15.120540000000062</v>
      </c>
      <c r="O6" s="3" t="s">
        <v>52</v>
      </c>
      <c r="P6" s="3">
        <f t="shared" si="1"/>
        <v>-42.252009</v>
      </c>
      <c r="Q6" s="3" t="s">
        <v>48</v>
      </c>
      <c r="R6" s="13">
        <v>393.77</v>
      </c>
    </row>
    <row r="7" spans="1:18" ht="15">
      <c r="A7" s="3" t="s">
        <v>9</v>
      </c>
      <c r="B7" s="3" t="s">
        <v>39</v>
      </c>
      <c r="C7" s="4">
        <v>5</v>
      </c>
      <c r="D7" s="3">
        <v>1</v>
      </c>
      <c r="E7" s="6" t="s">
        <v>40</v>
      </c>
      <c r="F7" s="48">
        <v>40752</v>
      </c>
      <c r="G7" s="49">
        <v>0.45776620370370374</v>
      </c>
      <c r="H7" s="6" t="s">
        <v>44</v>
      </c>
      <c r="I7" s="13">
        <v>59</v>
      </c>
      <c r="J7" s="16">
        <v>50.67701999999997</v>
      </c>
      <c r="K7" s="3" t="s">
        <v>51</v>
      </c>
      <c r="L7" s="50">
        <f t="shared" si="0"/>
        <v>59.844617</v>
      </c>
      <c r="M7" s="13">
        <v>41</v>
      </c>
      <c r="N7" s="16">
        <v>44.84868000000006</v>
      </c>
      <c r="O7" s="3" t="s">
        <v>52</v>
      </c>
      <c r="P7" s="3">
        <f t="shared" si="1"/>
        <v>-41.747478</v>
      </c>
      <c r="Q7" s="3" t="s">
        <v>48</v>
      </c>
      <c r="R7" s="13">
        <v>1849.4</v>
      </c>
    </row>
    <row r="8" spans="1:18" ht="15">
      <c r="A8" s="3" t="s">
        <v>9</v>
      </c>
      <c r="B8" s="3" t="s">
        <v>39</v>
      </c>
      <c r="C8" s="4">
        <v>6</v>
      </c>
      <c r="D8" s="3">
        <v>1</v>
      </c>
      <c r="E8" s="6" t="s">
        <v>40</v>
      </c>
      <c r="F8" s="48">
        <v>40752</v>
      </c>
      <c r="G8" s="49">
        <v>0.6763657407407407</v>
      </c>
      <c r="H8" s="6" t="s">
        <v>44</v>
      </c>
      <c r="I8" s="13">
        <v>59</v>
      </c>
      <c r="J8" s="16">
        <v>44.738940000000014</v>
      </c>
      <c r="K8" s="3" t="s">
        <v>51</v>
      </c>
      <c r="L8" s="50">
        <f t="shared" si="0"/>
        <v>59.745649</v>
      </c>
      <c r="M8" s="13">
        <v>40</v>
      </c>
      <c r="N8" s="16">
        <v>44.554680000000104</v>
      </c>
      <c r="O8" s="3" t="s">
        <v>52</v>
      </c>
      <c r="P8" s="3">
        <f t="shared" si="1"/>
        <v>-40.742578</v>
      </c>
      <c r="Q8" s="3" t="s">
        <v>48</v>
      </c>
      <c r="R8" s="13">
        <v>2417.8</v>
      </c>
    </row>
    <row r="9" spans="1:18" ht="15">
      <c r="A9" s="3" t="s">
        <v>9</v>
      </c>
      <c r="B9" s="3" t="s">
        <v>39</v>
      </c>
      <c r="C9" s="4">
        <v>7</v>
      </c>
      <c r="D9" s="3">
        <v>1</v>
      </c>
      <c r="E9" s="6" t="s">
        <v>40</v>
      </c>
      <c r="F9" s="48">
        <v>40752</v>
      </c>
      <c r="G9" s="49">
        <v>0.9096412037037037</v>
      </c>
      <c r="H9" s="6" t="s">
        <v>44</v>
      </c>
      <c r="I9" s="13">
        <v>59</v>
      </c>
      <c r="J9" s="16">
        <v>40.02983999999998</v>
      </c>
      <c r="K9" s="3" t="s">
        <v>51</v>
      </c>
      <c r="L9" s="50">
        <f t="shared" si="0"/>
        <v>59.667164</v>
      </c>
      <c r="M9" s="13">
        <v>39</v>
      </c>
      <c r="N9" s="16">
        <v>44.679359999999946</v>
      </c>
      <c r="O9" s="3" t="s">
        <v>52</v>
      </c>
      <c r="P9" s="3">
        <f t="shared" si="1"/>
        <v>-39.744656</v>
      </c>
      <c r="Q9" s="3" t="s">
        <v>48</v>
      </c>
      <c r="R9" s="13">
        <v>2811.8</v>
      </c>
    </row>
    <row r="10" spans="1:18" ht="15">
      <c r="A10" s="3" t="s">
        <v>9</v>
      </c>
      <c r="B10" s="3"/>
      <c r="C10" s="4">
        <v>8</v>
      </c>
      <c r="D10" s="3">
        <v>2</v>
      </c>
      <c r="E10" s="6" t="s">
        <v>34</v>
      </c>
      <c r="F10" s="48">
        <v>40753</v>
      </c>
      <c r="G10" s="49">
        <v>0.5808333333333333</v>
      </c>
      <c r="H10" s="6" t="s">
        <v>44</v>
      </c>
      <c r="I10" s="13">
        <v>59</v>
      </c>
      <c r="J10" s="16">
        <v>13.367460000000051</v>
      </c>
      <c r="K10" s="3" t="s">
        <v>51</v>
      </c>
      <c r="L10" s="50">
        <f t="shared" si="0"/>
        <v>59.222791</v>
      </c>
      <c r="M10" s="13">
        <v>39</v>
      </c>
      <c r="N10" s="16">
        <v>30.367139999999893</v>
      </c>
      <c r="O10" s="3" t="s">
        <v>52</v>
      </c>
      <c r="P10" s="3">
        <f t="shared" si="1"/>
        <v>-39.506119</v>
      </c>
      <c r="Q10" s="3" t="s">
        <v>48</v>
      </c>
      <c r="R10" s="13">
        <v>3034</v>
      </c>
    </row>
    <row r="11" spans="1:18" ht="15">
      <c r="A11" s="3" t="s">
        <v>9</v>
      </c>
      <c r="B11" s="3" t="s">
        <v>39</v>
      </c>
      <c r="C11" s="4">
        <v>9</v>
      </c>
      <c r="D11" s="3">
        <v>1</v>
      </c>
      <c r="E11" s="6" t="s">
        <v>40</v>
      </c>
      <c r="F11" s="48">
        <v>40753</v>
      </c>
      <c r="G11" s="49">
        <v>0.8049884259259259</v>
      </c>
      <c r="H11" s="12" t="s">
        <v>44</v>
      </c>
      <c r="I11" s="13">
        <v>59</v>
      </c>
      <c r="J11" s="16">
        <v>34.213379999999916</v>
      </c>
      <c r="K11" s="3" t="s">
        <v>51</v>
      </c>
      <c r="L11" s="50">
        <f t="shared" si="0"/>
        <v>59.570223</v>
      </c>
      <c r="M11" s="13">
        <v>38</v>
      </c>
      <c r="N11" s="16">
        <v>46.309920000000204</v>
      </c>
      <c r="O11" s="3" t="s">
        <v>52</v>
      </c>
      <c r="P11" s="3">
        <f t="shared" si="1"/>
        <v>-38.771832</v>
      </c>
      <c r="Q11" s="3" t="s">
        <v>48</v>
      </c>
      <c r="R11" s="13">
        <v>2991</v>
      </c>
    </row>
    <row r="12" spans="1:18" ht="15">
      <c r="A12" s="3" t="s">
        <v>9</v>
      </c>
      <c r="B12" s="3" t="s">
        <v>39</v>
      </c>
      <c r="C12" s="4">
        <v>10</v>
      </c>
      <c r="D12" s="3">
        <v>1</v>
      </c>
      <c r="E12" s="6" t="s">
        <v>40</v>
      </c>
      <c r="F12" s="48">
        <v>40754</v>
      </c>
      <c r="G12" s="49">
        <v>0.04553240740740741</v>
      </c>
      <c r="H12" s="12" t="s">
        <v>44</v>
      </c>
      <c r="I12" s="13">
        <v>59</v>
      </c>
      <c r="J12" s="16">
        <v>27.922020000000032</v>
      </c>
      <c r="K12" s="3" t="s">
        <v>51</v>
      </c>
      <c r="L12" s="50">
        <f t="shared" si="0"/>
        <v>59.465367</v>
      </c>
      <c r="M12" s="13">
        <v>37</v>
      </c>
      <c r="N12" s="16">
        <v>46.76357999999993</v>
      </c>
      <c r="O12" s="3" t="s">
        <v>52</v>
      </c>
      <c r="P12" s="3">
        <f t="shared" si="1"/>
        <v>-37.779393</v>
      </c>
      <c r="Q12" s="3" t="s">
        <v>48</v>
      </c>
      <c r="R12" s="13">
        <v>3144.7</v>
      </c>
    </row>
    <row r="13" spans="1:18" ht="15">
      <c r="A13" s="3" t="s">
        <v>9</v>
      </c>
      <c r="B13" s="3" t="s">
        <v>39</v>
      </c>
      <c r="C13" s="4">
        <v>11</v>
      </c>
      <c r="D13" s="3">
        <v>1</v>
      </c>
      <c r="E13" s="6" t="s">
        <v>40</v>
      </c>
      <c r="F13" s="48">
        <v>40754</v>
      </c>
      <c r="G13" s="49">
        <v>0.2864699074074074</v>
      </c>
      <c r="H13" s="12" t="s">
        <v>44</v>
      </c>
      <c r="I13" s="13">
        <v>59</v>
      </c>
      <c r="J13" s="16">
        <v>23.489820000000066</v>
      </c>
      <c r="K13" s="3" t="s">
        <v>51</v>
      </c>
      <c r="L13" s="50">
        <f t="shared" si="0"/>
        <v>59.391497</v>
      </c>
      <c r="M13" s="13">
        <v>36</v>
      </c>
      <c r="N13" s="16">
        <v>50.99598</v>
      </c>
      <c r="O13" s="3" t="s">
        <v>52</v>
      </c>
      <c r="P13" s="3">
        <f t="shared" si="1"/>
        <v>-36.849933</v>
      </c>
      <c r="Q13" s="3" t="s">
        <v>48</v>
      </c>
      <c r="R13" s="13">
        <v>3126.7</v>
      </c>
    </row>
    <row r="14" spans="1:18" ht="15">
      <c r="A14" s="3" t="s">
        <v>9</v>
      </c>
      <c r="B14" s="3" t="s">
        <v>39</v>
      </c>
      <c r="C14" s="4">
        <v>12</v>
      </c>
      <c r="D14" s="3">
        <v>1</v>
      </c>
      <c r="E14" s="6" t="s">
        <v>40</v>
      </c>
      <c r="F14" s="48">
        <v>40754</v>
      </c>
      <c r="G14" s="49">
        <v>0.5224189814814815</v>
      </c>
      <c r="H14" s="12" t="s">
        <v>44</v>
      </c>
      <c r="I14" s="13">
        <v>59</v>
      </c>
      <c r="J14" s="16">
        <v>17.83224000000004</v>
      </c>
      <c r="K14" s="3" t="s">
        <v>51</v>
      </c>
      <c r="L14" s="50">
        <f t="shared" si="0"/>
        <v>59.297204</v>
      </c>
      <c r="M14" s="13">
        <v>35</v>
      </c>
      <c r="N14" s="16">
        <v>53.761140000000154</v>
      </c>
      <c r="O14" s="3" t="s">
        <v>52</v>
      </c>
      <c r="P14" s="3">
        <f t="shared" si="1"/>
        <v>-35.896019</v>
      </c>
      <c r="Q14" s="3" t="s">
        <v>48</v>
      </c>
      <c r="R14" s="13">
        <v>3119</v>
      </c>
    </row>
    <row r="15" spans="1:18" ht="15">
      <c r="A15" s="3" t="s">
        <v>9</v>
      </c>
      <c r="B15" s="3" t="s">
        <v>39</v>
      </c>
      <c r="C15" s="4">
        <v>13</v>
      </c>
      <c r="D15" s="3">
        <v>1</v>
      </c>
      <c r="E15" s="6" t="s">
        <v>40</v>
      </c>
      <c r="F15" s="48">
        <v>40754</v>
      </c>
      <c r="G15" s="49">
        <v>0.7512037037037037</v>
      </c>
      <c r="H15" s="12" t="s">
        <v>44</v>
      </c>
      <c r="I15" s="13">
        <v>59</v>
      </c>
      <c r="J15" s="16">
        <v>11.757599999999968</v>
      </c>
      <c r="K15" s="3" t="s">
        <v>51</v>
      </c>
      <c r="L15" s="50">
        <f t="shared" si="0"/>
        <v>59.19596</v>
      </c>
      <c r="M15" s="13">
        <v>34</v>
      </c>
      <c r="N15" s="16">
        <v>56.19726000000014</v>
      </c>
      <c r="O15" s="3" t="s">
        <v>52</v>
      </c>
      <c r="P15" s="3">
        <f t="shared" si="1"/>
        <v>-34.936621</v>
      </c>
      <c r="Q15" s="3" t="s">
        <v>48</v>
      </c>
      <c r="R15" s="13">
        <v>2519.8999</v>
      </c>
    </row>
    <row r="16" spans="1:18" ht="15">
      <c r="A16" s="3" t="s">
        <v>9</v>
      </c>
      <c r="B16" s="3" t="s">
        <v>39</v>
      </c>
      <c r="C16" s="4">
        <v>14</v>
      </c>
      <c r="D16" s="3">
        <v>1</v>
      </c>
      <c r="E16" s="6" t="s">
        <v>40</v>
      </c>
      <c r="F16" s="48">
        <v>40754</v>
      </c>
      <c r="G16" s="49">
        <v>0.9905555555555555</v>
      </c>
      <c r="H16" s="12" t="s">
        <v>44</v>
      </c>
      <c r="I16" s="13">
        <v>59</v>
      </c>
      <c r="J16" s="16">
        <v>6.007979999999975</v>
      </c>
      <c r="K16" s="3" t="s">
        <v>51</v>
      </c>
      <c r="L16" s="50">
        <f t="shared" si="0"/>
        <v>59.100133</v>
      </c>
      <c r="M16" s="13">
        <v>33</v>
      </c>
      <c r="N16" s="16">
        <v>53.71206000000001</v>
      </c>
      <c r="O16" s="3" t="s">
        <v>52</v>
      </c>
      <c r="P16" s="3">
        <f t="shared" si="1"/>
        <v>-33.895201</v>
      </c>
      <c r="Q16" s="3" t="s">
        <v>48</v>
      </c>
      <c r="R16" s="13">
        <v>2514</v>
      </c>
    </row>
    <row r="17" spans="1:18" ht="15">
      <c r="A17" s="3" t="s">
        <v>9</v>
      </c>
      <c r="B17" s="3" t="s">
        <v>39</v>
      </c>
      <c r="C17" s="4">
        <v>15</v>
      </c>
      <c r="D17" s="3">
        <v>1</v>
      </c>
      <c r="E17" s="6" t="s">
        <v>40</v>
      </c>
      <c r="F17" s="48">
        <v>40755</v>
      </c>
      <c r="G17" s="49">
        <v>0.20682870370370368</v>
      </c>
      <c r="H17" s="12" t="s">
        <v>44</v>
      </c>
      <c r="I17" s="13">
        <v>59</v>
      </c>
      <c r="J17" s="16">
        <v>1.3263000000002023</v>
      </c>
      <c r="K17" s="3" t="s">
        <v>51</v>
      </c>
      <c r="L17" s="50">
        <f t="shared" si="0"/>
        <v>59.022105</v>
      </c>
      <c r="M17" s="13">
        <v>32</v>
      </c>
      <c r="N17" s="16">
        <v>59.98805999999988</v>
      </c>
      <c r="O17" s="3" t="s">
        <v>52</v>
      </c>
      <c r="P17" s="3">
        <f t="shared" si="1"/>
        <v>-32.999801</v>
      </c>
      <c r="Q17" s="3" t="s">
        <v>48</v>
      </c>
      <c r="R17" s="13">
        <v>2303</v>
      </c>
    </row>
    <row r="18" spans="1:18" ht="15">
      <c r="A18" s="3" t="s">
        <v>9</v>
      </c>
      <c r="B18" s="3" t="s">
        <v>39</v>
      </c>
      <c r="C18" s="4">
        <v>16</v>
      </c>
      <c r="D18" s="3">
        <v>1</v>
      </c>
      <c r="E18" s="6" t="s">
        <v>40</v>
      </c>
      <c r="F18" s="48">
        <v>40755</v>
      </c>
      <c r="G18" s="49">
        <v>0.4144560185185185</v>
      </c>
      <c r="H18" s="12" t="s">
        <v>44</v>
      </c>
      <c r="I18" s="13">
        <v>58</v>
      </c>
      <c r="J18" s="16">
        <v>56.151419999999916</v>
      </c>
      <c r="K18" s="3" t="s">
        <v>51</v>
      </c>
      <c r="L18" s="50">
        <f t="shared" si="0"/>
        <v>58.935857</v>
      </c>
      <c r="M18" s="13">
        <v>32</v>
      </c>
      <c r="N18" s="16">
        <v>1.4980800000000727</v>
      </c>
      <c r="O18" s="3" t="s">
        <v>52</v>
      </c>
      <c r="P18" s="3">
        <f t="shared" si="1"/>
        <v>-32.024968</v>
      </c>
      <c r="Q18" s="3" t="s">
        <v>48</v>
      </c>
      <c r="R18" s="13">
        <v>1792.8</v>
      </c>
    </row>
    <row r="19" spans="1:18" ht="15">
      <c r="A19" s="3" t="s">
        <v>9</v>
      </c>
      <c r="B19" s="3" t="s">
        <v>39</v>
      </c>
      <c r="C19" s="4">
        <v>17</v>
      </c>
      <c r="D19" s="3">
        <v>1</v>
      </c>
      <c r="E19" s="6" t="s">
        <v>40</v>
      </c>
      <c r="F19" s="48">
        <v>40755</v>
      </c>
      <c r="G19" s="49">
        <v>0.5915625</v>
      </c>
      <c r="H19" s="12" t="s">
        <v>44</v>
      </c>
      <c r="I19" s="13">
        <v>58</v>
      </c>
      <c r="J19" s="16">
        <v>50.80902000000009</v>
      </c>
      <c r="K19" s="3" t="s">
        <v>51</v>
      </c>
      <c r="L19" s="50">
        <f t="shared" si="0"/>
        <v>58.846817</v>
      </c>
      <c r="M19" s="13">
        <v>31</v>
      </c>
      <c r="N19" s="16">
        <v>6.763680000000036</v>
      </c>
      <c r="O19" s="3" t="s">
        <v>52</v>
      </c>
      <c r="P19" s="3">
        <f t="shared" si="1"/>
        <v>-31.112728</v>
      </c>
      <c r="Q19" s="3" t="s">
        <v>48</v>
      </c>
      <c r="R19" s="13">
        <v>1487.9</v>
      </c>
    </row>
    <row r="20" spans="1:18" ht="15">
      <c r="A20" s="3" t="s">
        <v>9</v>
      </c>
      <c r="B20" s="3" t="s">
        <v>39</v>
      </c>
      <c r="C20" s="4">
        <v>18</v>
      </c>
      <c r="D20" s="3">
        <v>1</v>
      </c>
      <c r="E20" s="6" t="s">
        <v>40</v>
      </c>
      <c r="F20" s="48">
        <v>40755</v>
      </c>
      <c r="G20" s="49">
        <v>0.7751851851851851</v>
      </c>
      <c r="H20" s="12" t="s">
        <v>44</v>
      </c>
      <c r="I20" s="13">
        <v>58</v>
      </c>
      <c r="J20" s="16">
        <v>44.98199999999983</v>
      </c>
      <c r="K20" s="3" t="s">
        <v>51</v>
      </c>
      <c r="L20" s="50">
        <f t="shared" si="0"/>
        <v>58.7497</v>
      </c>
      <c r="M20" s="13">
        <v>30</v>
      </c>
      <c r="N20" s="16">
        <v>11.621999999999986</v>
      </c>
      <c r="O20" s="3" t="s">
        <v>52</v>
      </c>
      <c r="P20" s="3">
        <f t="shared" si="1"/>
        <v>-30.1937</v>
      </c>
      <c r="Q20" s="3" t="s">
        <v>48</v>
      </c>
      <c r="R20" s="13">
        <v>1645.4</v>
      </c>
    </row>
    <row r="21" spans="1:18" ht="15">
      <c r="A21" s="3" t="s">
        <v>9</v>
      </c>
      <c r="B21" s="3" t="s">
        <v>39</v>
      </c>
      <c r="C21" s="4">
        <v>19</v>
      </c>
      <c r="D21" s="3">
        <v>1</v>
      </c>
      <c r="E21" s="6" t="s">
        <v>40</v>
      </c>
      <c r="F21" s="48">
        <v>40755</v>
      </c>
      <c r="G21" s="49">
        <v>0.9912615740740741</v>
      </c>
      <c r="H21" s="12" t="s">
        <v>44</v>
      </c>
      <c r="I21" s="13">
        <v>58</v>
      </c>
      <c r="J21" s="16">
        <v>40.98600000000019</v>
      </c>
      <c r="K21" s="3" t="s">
        <v>51</v>
      </c>
      <c r="L21" s="50">
        <f t="shared" si="0"/>
        <v>58.6831</v>
      </c>
      <c r="M21" s="13">
        <v>29</v>
      </c>
      <c r="N21" s="16">
        <v>13.937999999999917</v>
      </c>
      <c r="O21" s="3" t="s">
        <v>52</v>
      </c>
      <c r="P21" s="3">
        <f t="shared" si="1"/>
        <v>-29.2323</v>
      </c>
      <c r="Q21" s="3" t="s">
        <v>48</v>
      </c>
      <c r="R21" s="13">
        <v>2233.7</v>
      </c>
    </row>
    <row r="22" spans="1:18" ht="15">
      <c r="A22" s="3" t="s">
        <v>9</v>
      </c>
      <c r="B22" s="3" t="s">
        <v>39</v>
      </c>
      <c r="C22" s="4">
        <v>20</v>
      </c>
      <c r="D22" s="3">
        <v>1</v>
      </c>
      <c r="E22" s="6" t="s">
        <v>40</v>
      </c>
      <c r="F22" s="48">
        <v>40756</v>
      </c>
      <c r="G22" s="49">
        <v>0.20570601851851852</v>
      </c>
      <c r="H22" s="12" t="s">
        <v>44</v>
      </c>
      <c r="I22" s="13">
        <v>58</v>
      </c>
      <c r="J22" s="16">
        <v>34.96799999999993</v>
      </c>
      <c r="K22" s="3" t="s">
        <v>51</v>
      </c>
      <c r="L22" s="50">
        <f t="shared" si="0"/>
        <v>58.5828</v>
      </c>
      <c r="M22" s="13">
        <v>28</v>
      </c>
      <c r="N22" s="16">
        <v>19.58999999999996</v>
      </c>
      <c r="O22" s="3" t="s">
        <v>52</v>
      </c>
      <c r="P22" s="3">
        <f t="shared" si="1"/>
        <v>-28.3265</v>
      </c>
      <c r="Q22" s="3" t="s">
        <v>48</v>
      </c>
      <c r="R22" s="13">
        <v>2112.5</v>
      </c>
    </row>
    <row r="23" spans="1:18" ht="15">
      <c r="A23" s="3" t="s">
        <v>9</v>
      </c>
      <c r="B23" s="3" t="s">
        <v>39</v>
      </c>
      <c r="C23" s="4">
        <v>21</v>
      </c>
      <c r="D23" s="3">
        <v>1</v>
      </c>
      <c r="E23" s="6" t="s">
        <v>40</v>
      </c>
      <c r="F23" s="48">
        <v>40756</v>
      </c>
      <c r="G23" s="49">
        <v>0.42744212962962963</v>
      </c>
      <c r="H23" s="12" t="s">
        <v>44</v>
      </c>
      <c r="I23" s="13">
        <v>58</v>
      </c>
      <c r="J23" s="16">
        <v>30.161999999999836</v>
      </c>
      <c r="K23" s="3" t="s">
        <v>51</v>
      </c>
      <c r="L23" s="50">
        <f t="shared" si="0"/>
        <v>58.5027</v>
      </c>
      <c r="M23" s="13">
        <v>27</v>
      </c>
      <c r="N23" s="16">
        <v>24.288000000000096</v>
      </c>
      <c r="O23" s="3" t="s">
        <v>52</v>
      </c>
      <c r="P23" s="3">
        <f t="shared" si="1"/>
        <v>-27.4048</v>
      </c>
      <c r="Q23" s="3" t="s">
        <v>48</v>
      </c>
      <c r="R23" s="13">
        <v>2232.3</v>
      </c>
    </row>
    <row r="24" spans="1:18" ht="15">
      <c r="A24" s="3" t="s">
        <v>9</v>
      </c>
      <c r="B24" s="3" t="s">
        <v>39</v>
      </c>
      <c r="C24" s="4">
        <v>22</v>
      </c>
      <c r="D24" s="3">
        <v>1</v>
      </c>
      <c r="E24" s="6" t="s">
        <v>40</v>
      </c>
      <c r="F24" s="48">
        <v>40756</v>
      </c>
      <c r="G24" s="49">
        <v>0.6355324074074075</v>
      </c>
      <c r="H24" s="12" t="s">
        <v>44</v>
      </c>
      <c r="I24" s="13">
        <v>58</v>
      </c>
      <c r="J24" s="16">
        <v>25.968000000000018</v>
      </c>
      <c r="K24" s="3" t="s">
        <v>51</v>
      </c>
      <c r="L24" s="50">
        <f t="shared" si="0"/>
        <v>58.4328</v>
      </c>
      <c r="M24" s="13">
        <v>26</v>
      </c>
      <c r="N24" s="16">
        <v>32.74799999999999</v>
      </c>
      <c r="O24" s="3" t="s">
        <v>52</v>
      </c>
      <c r="P24" s="3">
        <f t="shared" si="1"/>
        <v>-26.5458</v>
      </c>
      <c r="Q24" s="3" t="s">
        <v>48</v>
      </c>
      <c r="R24" s="13">
        <v>2666</v>
      </c>
    </row>
    <row r="25" spans="1:18" ht="15">
      <c r="A25" s="3" t="s">
        <v>9</v>
      </c>
      <c r="B25" s="3" t="s">
        <v>39</v>
      </c>
      <c r="C25" s="4">
        <v>23</v>
      </c>
      <c r="D25" s="3">
        <v>1</v>
      </c>
      <c r="E25" s="6" t="s">
        <v>40</v>
      </c>
      <c r="F25" s="48">
        <v>40756</v>
      </c>
      <c r="G25" s="49">
        <v>0.8743055555555556</v>
      </c>
      <c r="H25" s="12" t="s">
        <v>44</v>
      </c>
      <c r="I25" s="13">
        <v>58</v>
      </c>
      <c r="J25" s="16">
        <v>19.88400000000013</v>
      </c>
      <c r="K25" s="3" t="s">
        <v>51</v>
      </c>
      <c r="L25" s="50">
        <f t="shared" si="0"/>
        <v>58.3314</v>
      </c>
      <c r="M25" s="13">
        <v>25</v>
      </c>
      <c r="N25" s="16">
        <v>32.376000000000005</v>
      </c>
      <c r="O25" s="3" t="s">
        <v>52</v>
      </c>
      <c r="P25" s="3">
        <f t="shared" si="1"/>
        <v>-25.5396</v>
      </c>
      <c r="Q25" s="3" t="s">
        <v>48</v>
      </c>
      <c r="R25" s="3">
        <v>2782</v>
      </c>
    </row>
    <row r="26" spans="1:18" ht="15">
      <c r="A26" s="3" t="s">
        <v>9</v>
      </c>
      <c r="B26" s="3" t="s">
        <v>39</v>
      </c>
      <c r="C26" s="4">
        <v>24</v>
      </c>
      <c r="D26" s="3">
        <v>1</v>
      </c>
      <c r="E26" s="6" t="s">
        <v>40</v>
      </c>
      <c r="F26" s="48">
        <v>40757</v>
      </c>
      <c r="G26" s="49">
        <v>0.10171296296296296</v>
      </c>
      <c r="H26" s="12" t="s">
        <v>44</v>
      </c>
      <c r="I26" s="13">
        <v>58</v>
      </c>
      <c r="J26" s="16">
        <v>12.258000000000209</v>
      </c>
      <c r="K26" s="3" t="s">
        <v>51</v>
      </c>
      <c r="L26" s="50">
        <f t="shared" si="0"/>
        <v>58.2043</v>
      </c>
      <c r="M26" s="13">
        <v>24</v>
      </c>
      <c r="N26" s="16">
        <v>38.22600000000001</v>
      </c>
      <c r="O26" s="3" t="s">
        <v>52</v>
      </c>
      <c r="P26" s="3">
        <f t="shared" si="1"/>
        <v>-24.6371</v>
      </c>
      <c r="Q26" s="3" t="s">
        <v>48</v>
      </c>
      <c r="R26" s="13">
        <v>2799.6001</v>
      </c>
    </row>
    <row r="27" spans="1:18" ht="15">
      <c r="A27" s="3" t="s">
        <v>9</v>
      </c>
      <c r="B27" s="3" t="s">
        <v>39</v>
      </c>
      <c r="C27" s="4">
        <v>25</v>
      </c>
      <c r="D27" s="3">
        <v>1</v>
      </c>
      <c r="E27" s="6" t="s">
        <v>34</v>
      </c>
      <c r="F27" s="48">
        <v>40757</v>
      </c>
      <c r="G27" s="49">
        <v>0.32319444444444445</v>
      </c>
      <c r="H27" s="12" t="s">
        <v>44</v>
      </c>
      <c r="I27" s="13">
        <v>58</v>
      </c>
      <c r="J27" s="16">
        <v>4.655999999999807</v>
      </c>
      <c r="K27" s="3" t="s">
        <v>51</v>
      </c>
      <c r="L27" s="50">
        <f t="shared" si="0"/>
        <v>58.0776</v>
      </c>
      <c r="M27" s="13">
        <v>23</v>
      </c>
      <c r="N27" s="16">
        <v>45.02999999999993</v>
      </c>
      <c r="O27" s="3" t="s">
        <v>52</v>
      </c>
      <c r="P27" s="3">
        <f t="shared" si="1"/>
        <v>-23.7505</v>
      </c>
      <c r="Q27" s="3" t="s">
        <v>48</v>
      </c>
      <c r="R27" s="13">
        <v>2954</v>
      </c>
    </row>
    <row r="28" spans="1:18" ht="15">
      <c r="A28" s="3" t="s">
        <v>9</v>
      </c>
      <c r="B28" s="3" t="s">
        <v>39</v>
      </c>
      <c r="C28" s="4">
        <v>26</v>
      </c>
      <c r="D28" s="3">
        <v>1</v>
      </c>
      <c r="E28" s="6" t="s">
        <v>40</v>
      </c>
      <c r="F28" s="48">
        <v>40757</v>
      </c>
      <c r="G28" s="49">
        <v>0.5552199074074075</v>
      </c>
      <c r="H28" s="12" t="s">
        <v>44</v>
      </c>
      <c r="I28" s="13">
        <v>57</v>
      </c>
      <c r="J28" s="16">
        <v>54.91997999999981</v>
      </c>
      <c r="K28" s="3" t="s">
        <v>51</v>
      </c>
      <c r="L28" s="50">
        <f t="shared" si="0"/>
        <v>57.915333</v>
      </c>
      <c r="M28" s="13">
        <v>22</v>
      </c>
      <c r="N28" s="16">
        <v>49.03739999999999</v>
      </c>
      <c r="O28" s="3" t="s">
        <v>52</v>
      </c>
      <c r="P28" s="3">
        <f t="shared" si="1"/>
        <v>-22.81729</v>
      </c>
      <c r="Q28" s="3" t="s">
        <v>48</v>
      </c>
      <c r="R28" s="13">
        <v>3006.3</v>
      </c>
    </row>
    <row r="29" spans="1:18" ht="15">
      <c r="A29" s="3" t="s">
        <v>9</v>
      </c>
      <c r="B29" s="3" t="s">
        <v>39</v>
      </c>
      <c r="C29" s="4">
        <v>27</v>
      </c>
      <c r="D29" s="3">
        <v>1</v>
      </c>
      <c r="E29" s="6" t="s">
        <v>40</v>
      </c>
      <c r="F29" s="48">
        <v>40757</v>
      </c>
      <c r="G29" s="49">
        <v>0.7780324074074074</v>
      </c>
      <c r="H29" s="12" t="s">
        <v>44</v>
      </c>
      <c r="I29" s="13">
        <v>57</v>
      </c>
      <c r="J29" s="16">
        <v>46.44252000000009</v>
      </c>
      <c r="K29" s="3" t="s">
        <v>51</v>
      </c>
      <c r="L29" s="50">
        <f t="shared" si="0"/>
        <v>57.774042</v>
      </c>
      <c r="M29" s="13">
        <v>21</v>
      </c>
      <c r="N29" s="16">
        <v>55.09254000000006</v>
      </c>
      <c r="O29" s="3" t="s">
        <v>52</v>
      </c>
      <c r="P29" s="3">
        <f t="shared" si="1"/>
        <v>-21.918209</v>
      </c>
      <c r="Q29" s="3" t="s">
        <v>48</v>
      </c>
      <c r="R29" s="13">
        <v>3062</v>
      </c>
    </row>
    <row r="30" spans="1:18" ht="15">
      <c r="A30" s="3" t="s">
        <v>9</v>
      </c>
      <c r="B30" s="3" t="s">
        <v>39</v>
      </c>
      <c r="C30" s="4">
        <v>28</v>
      </c>
      <c r="D30" s="3">
        <v>1</v>
      </c>
      <c r="E30" s="6" t="s">
        <v>34</v>
      </c>
      <c r="F30" s="48">
        <v>40757</v>
      </c>
      <c r="G30" s="49">
        <v>0.9334259259259259</v>
      </c>
      <c r="H30" s="12" t="s">
        <v>44</v>
      </c>
      <c r="I30" s="13">
        <v>57</v>
      </c>
      <c r="J30" s="16">
        <v>42.479999999999905</v>
      </c>
      <c r="K30" s="3" t="s">
        <v>51</v>
      </c>
      <c r="L30" s="50">
        <f t="shared" si="0"/>
        <v>57.708</v>
      </c>
      <c r="M30" s="13">
        <v>21</v>
      </c>
      <c r="N30" s="16">
        <v>30.19199999999998</v>
      </c>
      <c r="O30" s="3" t="s">
        <v>52</v>
      </c>
      <c r="P30" s="3">
        <f t="shared" si="1"/>
        <v>-21.5032</v>
      </c>
      <c r="Q30" s="3" t="s">
        <v>48</v>
      </c>
      <c r="R30" s="13">
        <v>2656</v>
      </c>
    </row>
    <row r="31" spans="1:18" ht="15">
      <c r="A31" s="3" t="s">
        <v>9</v>
      </c>
      <c r="B31" s="3" t="s">
        <v>39</v>
      </c>
      <c r="C31" s="4">
        <v>29</v>
      </c>
      <c r="D31" s="3">
        <v>1</v>
      </c>
      <c r="E31" s="6" t="s">
        <v>40</v>
      </c>
      <c r="F31" s="48">
        <v>40758</v>
      </c>
      <c r="G31" s="49">
        <v>0.08706018518518517</v>
      </c>
      <c r="H31" s="12" t="s">
        <v>44</v>
      </c>
      <c r="I31" s="13">
        <v>57</v>
      </c>
      <c r="J31" s="16">
        <v>36.936000000000035</v>
      </c>
      <c r="K31" s="3" t="s">
        <v>51</v>
      </c>
      <c r="L31" s="50">
        <f t="shared" si="0"/>
        <v>57.6156</v>
      </c>
      <c r="M31" s="13">
        <v>21</v>
      </c>
      <c r="N31" s="16">
        <v>1.9140000000000157</v>
      </c>
      <c r="O31" s="3" t="s">
        <v>52</v>
      </c>
      <c r="P31" s="3">
        <f t="shared" si="1"/>
        <v>-21.0319</v>
      </c>
      <c r="Q31" s="3" t="s">
        <v>48</v>
      </c>
      <c r="R31" s="13">
        <v>2316</v>
      </c>
    </row>
    <row r="32" spans="1:18" ht="15">
      <c r="A32" s="3" t="s">
        <v>9</v>
      </c>
      <c r="B32" s="3" t="s">
        <v>39</v>
      </c>
      <c r="C32" s="4">
        <v>30</v>
      </c>
      <c r="D32" s="3">
        <v>1</v>
      </c>
      <c r="E32" s="6" t="s">
        <v>34</v>
      </c>
      <c r="F32" s="48">
        <v>40758</v>
      </c>
      <c r="G32" s="49">
        <v>0.2207175925925926</v>
      </c>
      <c r="H32" s="12" t="s">
        <v>44</v>
      </c>
      <c r="I32" s="13">
        <v>57</v>
      </c>
      <c r="J32" s="16">
        <v>35.190000000000055</v>
      </c>
      <c r="K32" s="3" t="s">
        <v>51</v>
      </c>
      <c r="L32" s="50">
        <f t="shared" si="0"/>
        <v>57.5865</v>
      </c>
      <c r="M32" s="13">
        <v>20</v>
      </c>
      <c r="N32" s="16">
        <v>37.42199999999997</v>
      </c>
      <c r="O32" s="3" t="s">
        <v>52</v>
      </c>
      <c r="P32" s="3">
        <f t="shared" si="1"/>
        <v>-20.6237</v>
      </c>
      <c r="Q32" s="3" t="s">
        <v>48</v>
      </c>
      <c r="R32" s="13">
        <v>2175.8999</v>
      </c>
    </row>
    <row r="33" spans="1:18" ht="15">
      <c r="A33" s="3" t="s">
        <v>9</v>
      </c>
      <c r="B33" s="3" t="s">
        <v>39</v>
      </c>
      <c r="C33" s="4">
        <v>31</v>
      </c>
      <c r="D33" s="3">
        <v>1</v>
      </c>
      <c r="E33" s="6" t="s">
        <v>40</v>
      </c>
      <c r="F33" s="48">
        <v>40758</v>
      </c>
      <c r="G33" s="49">
        <v>0.33958333333333335</v>
      </c>
      <c r="H33" s="12" t="s">
        <v>44</v>
      </c>
      <c r="I33" s="13">
        <v>57</v>
      </c>
      <c r="J33" s="16">
        <v>30.047999999999888</v>
      </c>
      <c r="K33" s="3" t="s">
        <v>51</v>
      </c>
      <c r="L33" s="50">
        <f t="shared" si="0"/>
        <v>57.5008</v>
      </c>
      <c r="M33" s="13">
        <v>20</v>
      </c>
      <c r="N33" s="16">
        <v>8.879999999999981</v>
      </c>
      <c r="O33" s="3" t="s">
        <v>52</v>
      </c>
      <c r="P33" s="3">
        <f t="shared" si="1"/>
        <v>-20.148</v>
      </c>
      <c r="Q33" s="3" t="s">
        <v>48</v>
      </c>
      <c r="R33" s="13">
        <v>1325</v>
      </c>
    </row>
    <row r="34" spans="1:18" ht="15">
      <c r="A34" s="3" t="s">
        <v>9</v>
      </c>
      <c r="B34" s="3" t="s">
        <v>39</v>
      </c>
      <c r="C34" s="4">
        <v>32</v>
      </c>
      <c r="D34" s="3">
        <v>1</v>
      </c>
      <c r="E34" s="6" t="s">
        <v>40</v>
      </c>
      <c r="F34" s="48">
        <v>40758</v>
      </c>
      <c r="G34" s="49">
        <v>0.5328587962962963</v>
      </c>
      <c r="H34" s="12" t="s">
        <v>44</v>
      </c>
      <c r="I34" s="13">
        <v>57</v>
      </c>
      <c r="J34" s="16">
        <v>21.9410400000001</v>
      </c>
      <c r="K34" s="3" t="s">
        <v>51</v>
      </c>
      <c r="L34" s="50">
        <f t="shared" si="0"/>
        <v>57.365684</v>
      </c>
      <c r="M34" s="13">
        <v>19</v>
      </c>
      <c r="N34" s="16">
        <v>15.958320000000086</v>
      </c>
      <c r="O34" s="3" t="s">
        <v>52</v>
      </c>
      <c r="P34" s="3">
        <f t="shared" si="1"/>
        <v>-19.265972</v>
      </c>
      <c r="Q34" s="3" t="s">
        <v>48</v>
      </c>
      <c r="R34" s="13">
        <v>994.18</v>
      </c>
    </row>
    <row r="35" spans="1:18" ht="15">
      <c r="A35" s="3" t="s">
        <v>9</v>
      </c>
      <c r="B35" s="3" t="s">
        <v>39</v>
      </c>
      <c r="C35" s="4">
        <v>33</v>
      </c>
      <c r="D35" s="3">
        <v>1</v>
      </c>
      <c r="E35" s="6" t="s">
        <v>40</v>
      </c>
      <c r="F35" s="48">
        <v>40758</v>
      </c>
      <c r="G35" s="49">
        <v>0.6928935185185185</v>
      </c>
      <c r="H35" s="12" t="s">
        <v>44</v>
      </c>
      <c r="I35" s="13">
        <v>57</v>
      </c>
      <c r="J35" s="16">
        <v>14.14590000000004</v>
      </c>
      <c r="K35" s="3" t="s">
        <v>51</v>
      </c>
      <c r="L35" s="50">
        <f t="shared" si="0"/>
        <v>57.235765</v>
      </c>
      <c r="M35" s="13">
        <v>18</v>
      </c>
      <c r="N35" s="16">
        <v>21.725039999999964</v>
      </c>
      <c r="O35" s="3" t="s">
        <v>52</v>
      </c>
      <c r="P35" s="3">
        <f t="shared" si="1"/>
        <v>-18.362084</v>
      </c>
      <c r="Q35" s="3" t="s">
        <v>48</v>
      </c>
      <c r="R35" s="13">
        <v>1301.4</v>
      </c>
    </row>
    <row r="36" spans="1:18" ht="15">
      <c r="A36" s="3" t="s">
        <v>9</v>
      </c>
      <c r="B36" s="3" t="s">
        <v>39</v>
      </c>
      <c r="C36" s="4">
        <v>34</v>
      </c>
      <c r="D36" s="3">
        <v>1</v>
      </c>
      <c r="E36" s="6" t="s">
        <v>40</v>
      </c>
      <c r="F36" s="48">
        <v>40758</v>
      </c>
      <c r="G36" s="49">
        <v>0.8718865740740741</v>
      </c>
      <c r="H36" s="12" t="s">
        <v>44</v>
      </c>
      <c r="I36" s="13">
        <v>57</v>
      </c>
      <c r="J36" s="16">
        <v>5.7889799999999525</v>
      </c>
      <c r="K36" s="3" t="s">
        <v>51</v>
      </c>
      <c r="L36" s="50">
        <f t="shared" si="0"/>
        <v>57.096483</v>
      </c>
      <c r="M36" s="13">
        <v>17</v>
      </c>
      <c r="N36" s="16">
        <v>27.03335999999993</v>
      </c>
      <c r="O36" s="3" t="s">
        <v>52</v>
      </c>
      <c r="P36" s="3">
        <f t="shared" si="1"/>
        <v>-17.450556</v>
      </c>
      <c r="Q36" s="3" t="s">
        <v>48</v>
      </c>
      <c r="R36" s="13">
        <v>1327.8</v>
      </c>
    </row>
    <row r="37" spans="1:18" ht="15">
      <c r="A37" s="3" t="s">
        <v>9</v>
      </c>
      <c r="B37" s="3" t="s">
        <v>39</v>
      </c>
      <c r="C37" s="4">
        <v>35</v>
      </c>
      <c r="D37" s="3">
        <v>1</v>
      </c>
      <c r="E37" s="6" t="s">
        <v>40</v>
      </c>
      <c r="F37" s="48">
        <v>40759</v>
      </c>
      <c r="G37" s="49">
        <v>0.05032407407407408</v>
      </c>
      <c r="H37" s="12" t="s">
        <v>44</v>
      </c>
      <c r="I37" s="13">
        <v>56</v>
      </c>
      <c r="J37" s="16">
        <v>57.95177999999993</v>
      </c>
      <c r="K37" s="3" t="s">
        <v>51</v>
      </c>
      <c r="L37" s="50">
        <f t="shared" si="0"/>
        <v>56.965863</v>
      </c>
      <c r="M37" s="13">
        <v>16</v>
      </c>
      <c r="N37" s="16">
        <v>31.989659999999986</v>
      </c>
      <c r="O37" s="3" t="s">
        <v>52</v>
      </c>
      <c r="P37" s="3">
        <f t="shared" si="1"/>
        <v>-16.533161</v>
      </c>
      <c r="Q37" s="3" t="s">
        <v>48</v>
      </c>
      <c r="R37" s="13">
        <v>1215.6</v>
      </c>
    </row>
    <row r="38" spans="1:18" ht="15">
      <c r="A38" s="3" t="s">
        <v>9</v>
      </c>
      <c r="B38" s="3" t="s">
        <v>39</v>
      </c>
      <c r="C38" s="4">
        <v>36</v>
      </c>
      <c r="D38" s="3">
        <v>1</v>
      </c>
      <c r="E38" s="6" t="s">
        <v>40</v>
      </c>
      <c r="F38" s="48">
        <v>40759</v>
      </c>
      <c r="G38" s="49">
        <v>0.2160763888888889</v>
      </c>
      <c r="H38" s="12" t="s">
        <v>44</v>
      </c>
      <c r="I38" s="13">
        <v>56</v>
      </c>
      <c r="J38" s="16">
        <v>47.951220000000205</v>
      </c>
      <c r="K38" s="3" t="s">
        <v>51</v>
      </c>
      <c r="L38" s="50">
        <f t="shared" si="0"/>
        <v>56.799187</v>
      </c>
      <c r="M38" s="13">
        <v>15</v>
      </c>
      <c r="N38" s="16">
        <v>40.702859999999994</v>
      </c>
      <c r="O38" s="3" t="s">
        <v>52</v>
      </c>
      <c r="P38" s="3">
        <f t="shared" si="1"/>
        <v>-15.678381</v>
      </c>
      <c r="Q38" s="3" t="s">
        <v>48</v>
      </c>
      <c r="R38" s="13">
        <v>648.92</v>
      </c>
    </row>
    <row r="39" spans="1:18" ht="15">
      <c r="A39" s="3" t="s">
        <v>9</v>
      </c>
      <c r="B39" s="3" t="s">
        <v>39</v>
      </c>
      <c r="C39" s="4">
        <v>37</v>
      </c>
      <c r="D39" s="3">
        <v>1</v>
      </c>
      <c r="E39" s="6" t="s">
        <v>40</v>
      </c>
      <c r="F39" s="48">
        <v>40759</v>
      </c>
      <c r="G39" s="49">
        <v>0.371724537037037</v>
      </c>
      <c r="H39" s="12" t="s">
        <v>44</v>
      </c>
      <c r="I39" s="13">
        <v>56</v>
      </c>
      <c r="J39" s="16">
        <v>40.18314000000004</v>
      </c>
      <c r="K39" s="3" t="s">
        <v>51</v>
      </c>
      <c r="L39" s="50">
        <f t="shared" si="0"/>
        <v>56.669719</v>
      </c>
      <c r="M39" s="13">
        <v>14</v>
      </c>
      <c r="N39" s="16">
        <v>47.59337999999996</v>
      </c>
      <c r="O39" s="3" t="s">
        <v>52</v>
      </c>
      <c r="P39" s="3">
        <f t="shared" si="1"/>
        <v>-14.793223</v>
      </c>
      <c r="Q39" s="3" t="s">
        <v>48</v>
      </c>
      <c r="R39" s="13">
        <v>187.39</v>
      </c>
    </row>
    <row r="40" spans="1:18" ht="15">
      <c r="A40" s="3" t="s">
        <v>9</v>
      </c>
      <c r="B40" s="3" t="s">
        <v>39</v>
      </c>
      <c r="C40" s="4">
        <v>38</v>
      </c>
      <c r="D40" s="3">
        <v>1</v>
      </c>
      <c r="E40" s="6" t="s">
        <v>40</v>
      </c>
      <c r="F40" s="48">
        <v>40759</v>
      </c>
      <c r="G40" s="49">
        <v>0.4730787037037037</v>
      </c>
      <c r="H40" s="12" t="s">
        <v>44</v>
      </c>
      <c r="I40" s="13">
        <v>56</v>
      </c>
      <c r="J40" s="16">
        <v>34.73027999999985</v>
      </c>
      <c r="K40" s="3" t="s">
        <v>51</v>
      </c>
      <c r="L40" s="50">
        <f t="shared" si="0"/>
        <v>56.578838</v>
      </c>
      <c r="M40" s="13">
        <v>14</v>
      </c>
      <c r="N40" s="16">
        <v>11.780760000000008</v>
      </c>
      <c r="O40" s="3" t="s">
        <v>52</v>
      </c>
      <c r="P40" s="3">
        <f t="shared" si="1"/>
        <v>-14.196346</v>
      </c>
      <c r="Q40" s="3" t="s">
        <v>48</v>
      </c>
      <c r="R40" s="13">
        <v>331.27</v>
      </c>
    </row>
    <row r="41" spans="1:18" ht="15">
      <c r="A41" s="3" t="s">
        <v>9</v>
      </c>
      <c r="B41" s="3" t="s">
        <v>39</v>
      </c>
      <c r="C41" s="4">
        <v>39</v>
      </c>
      <c r="D41" s="3">
        <v>1</v>
      </c>
      <c r="E41" s="6" t="s">
        <v>40</v>
      </c>
      <c r="F41" s="48">
        <v>40759</v>
      </c>
      <c r="G41" s="49">
        <v>0.5999305555555555</v>
      </c>
      <c r="H41" s="12" t="s">
        <v>44</v>
      </c>
      <c r="I41" s="13">
        <v>56</v>
      </c>
      <c r="J41" s="16">
        <v>29.23085999999998</v>
      </c>
      <c r="K41" s="3" t="s">
        <v>51</v>
      </c>
      <c r="L41" s="50">
        <f t="shared" si="0"/>
        <v>56.487181</v>
      </c>
      <c r="M41" s="13">
        <v>13</v>
      </c>
      <c r="N41" s="16">
        <v>35.96160000000005</v>
      </c>
      <c r="O41" s="3" t="s">
        <v>52</v>
      </c>
      <c r="P41" s="3">
        <f t="shared" si="1"/>
        <v>-13.59936</v>
      </c>
      <c r="Q41" s="3" t="s">
        <v>48</v>
      </c>
      <c r="R41" s="13">
        <v>1925.5</v>
      </c>
    </row>
    <row r="42" spans="1:18" ht="15">
      <c r="A42" s="3" t="s">
        <v>9</v>
      </c>
      <c r="B42" s="3" t="s">
        <v>39</v>
      </c>
      <c r="C42" s="4">
        <v>40</v>
      </c>
      <c r="D42" s="3">
        <v>1</v>
      </c>
      <c r="E42" s="6" t="s">
        <v>40</v>
      </c>
      <c r="F42" s="48">
        <v>40759</v>
      </c>
      <c r="G42" s="49">
        <v>0.7405555555555555</v>
      </c>
      <c r="H42" s="12" t="s">
        <v>44</v>
      </c>
      <c r="I42" s="13">
        <v>56</v>
      </c>
      <c r="J42" s="16">
        <v>24.92490000000018</v>
      </c>
      <c r="K42" s="3" t="s">
        <v>51</v>
      </c>
      <c r="L42" s="50">
        <f t="shared" si="0"/>
        <v>56.415415</v>
      </c>
      <c r="M42" s="13">
        <v>13</v>
      </c>
      <c r="N42" s="16">
        <v>9.493799999999979</v>
      </c>
      <c r="O42" s="3" t="s">
        <v>52</v>
      </c>
      <c r="P42" s="3">
        <f t="shared" si="1"/>
        <v>-13.15823</v>
      </c>
      <c r="Q42" s="3" t="s">
        <v>48</v>
      </c>
      <c r="R42" s="13">
        <v>2400.5</v>
      </c>
    </row>
    <row r="43" spans="1:18" ht="15">
      <c r="A43" s="3" t="s">
        <v>9</v>
      </c>
      <c r="B43" s="3" t="s">
        <v>39</v>
      </c>
      <c r="C43" s="4">
        <v>41</v>
      </c>
      <c r="D43" s="3">
        <v>1</v>
      </c>
      <c r="E43" s="6" t="s">
        <v>40</v>
      </c>
      <c r="F43" s="48">
        <v>40759</v>
      </c>
      <c r="G43" s="49">
        <v>0.9386921296296297</v>
      </c>
      <c r="H43" s="12" t="s">
        <v>44</v>
      </c>
      <c r="I43" s="13">
        <v>56</v>
      </c>
      <c r="J43" s="16">
        <v>17.12736000000021</v>
      </c>
      <c r="K43" s="3" t="s">
        <v>51</v>
      </c>
      <c r="L43" s="50">
        <f t="shared" si="0"/>
        <v>56.285456</v>
      </c>
      <c r="M43" s="13">
        <v>12</v>
      </c>
      <c r="N43" s="16">
        <v>19.666199999999954</v>
      </c>
      <c r="O43" s="3" t="s">
        <v>52</v>
      </c>
      <c r="P43" s="3">
        <f t="shared" si="1"/>
        <v>-12.32777</v>
      </c>
      <c r="Q43" s="3" t="s">
        <v>48</v>
      </c>
      <c r="R43" s="13"/>
    </row>
    <row r="44" spans="1:18" ht="15">
      <c r="A44" s="3" t="s">
        <v>9</v>
      </c>
      <c r="B44" s="3" t="s">
        <v>39</v>
      </c>
      <c r="C44" s="4">
        <v>42</v>
      </c>
      <c r="D44" s="3">
        <v>1</v>
      </c>
      <c r="E44" s="6" t="s">
        <v>40</v>
      </c>
      <c r="F44" s="48">
        <v>40760</v>
      </c>
      <c r="G44" s="49">
        <v>0.14582175925925925</v>
      </c>
      <c r="H44" s="12" t="s">
        <v>44</v>
      </c>
      <c r="I44" s="13">
        <v>56</v>
      </c>
      <c r="J44" s="16">
        <v>9.346979999999974</v>
      </c>
      <c r="K44" s="3" t="s">
        <v>51</v>
      </c>
      <c r="L44" s="50">
        <f t="shared" si="0"/>
        <v>56.155783</v>
      </c>
      <c r="M44" s="13">
        <v>11</v>
      </c>
      <c r="N44" s="16">
        <v>29.79893999999998</v>
      </c>
      <c r="O44" s="3" t="s">
        <v>52</v>
      </c>
      <c r="P44" s="3">
        <f t="shared" si="1"/>
        <v>-11.496649</v>
      </c>
      <c r="Q44" s="3" t="s">
        <v>48</v>
      </c>
      <c r="R44" s="13">
        <v>2220.8</v>
      </c>
    </row>
    <row r="45" spans="1:18" ht="15">
      <c r="A45" s="3" t="s">
        <v>9</v>
      </c>
      <c r="B45" s="3" t="s">
        <v>39</v>
      </c>
      <c r="C45" s="4">
        <v>43</v>
      </c>
      <c r="D45" s="3">
        <v>1</v>
      </c>
      <c r="E45" s="6" t="s">
        <v>40</v>
      </c>
      <c r="F45" s="48">
        <v>40760</v>
      </c>
      <c r="G45" s="49">
        <v>0.34304398148148146</v>
      </c>
      <c r="H45" s="12" t="s">
        <v>44</v>
      </c>
      <c r="I45" s="13">
        <v>56</v>
      </c>
      <c r="J45" s="16">
        <v>1.820639999999969</v>
      </c>
      <c r="K45" s="3" t="s">
        <v>51</v>
      </c>
      <c r="L45" s="50">
        <f t="shared" si="0"/>
        <v>56.030344</v>
      </c>
      <c r="M45" s="13">
        <v>10</v>
      </c>
      <c r="N45" s="16">
        <v>43.247700000000044</v>
      </c>
      <c r="O45" s="3" t="s">
        <v>52</v>
      </c>
      <c r="P45" s="3">
        <f t="shared" si="1"/>
        <v>-10.720795</v>
      </c>
      <c r="Q45" s="3" t="s">
        <v>48</v>
      </c>
      <c r="R45" s="13">
        <v>2371</v>
      </c>
    </row>
    <row r="46" spans="1:18" ht="15">
      <c r="A46" s="3" t="s">
        <v>9</v>
      </c>
      <c r="B46" s="3" t="s">
        <v>39</v>
      </c>
      <c r="C46" s="4">
        <v>44</v>
      </c>
      <c r="D46" s="3">
        <v>1</v>
      </c>
      <c r="E46" s="6" t="s">
        <v>40</v>
      </c>
      <c r="F46" s="48">
        <v>40760</v>
      </c>
      <c r="G46" s="49">
        <v>0.5344560185185185</v>
      </c>
      <c r="H46" s="12" t="s">
        <v>44</v>
      </c>
      <c r="I46" s="13">
        <v>55</v>
      </c>
      <c r="J46" s="16">
        <v>52.89833999999999</v>
      </c>
      <c r="K46" s="3" t="s">
        <v>51</v>
      </c>
      <c r="L46" s="50">
        <f t="shared" si="0"/>
        <v>55.881639</v>
      </c>
      <c r="M46" s="13">
        <v>9</v>
      </c>
      <c r="N46" s="16">
        <v>51.17201999999999</v>
      </c>
      <c r="O46" s="3" t="s">
        <v>52</v>
      </c>
      <c r="P46" s="3">
        <f t="shared" si="1"/>
        <v>-9.852867</v>
      </c>
      <c r="Q46" s="3" t="s">
        <v>48</v>
      </c>
      <c r="R46" s="13">
        <v>1916.8</v>
      </c>
    </row>
    <row r="47" spans="1:18" ht="15">
      <c r="A47" s="3" t="s">
        <v>9</v>
      </c>
      <c r="B47" s="3" t="s">
        <v>39</v>
      </c>
      <c r="C47" s="4">
        <v>45</v>
      </c>
      <c r="D47" s="3">
        <v>1</v>
      </c>
      <c r="E47" s="6" t="s">
        <v>40</v>
      </c>
      <c r="F47" s="48">
        <v>40760</v>
      </c>
      <c r="G47" s="49">
        <v>0.6515393518518519</v>
      </c>
      <c r="H47" s="12" t="s">
        <v>44</v>
      </c>
      <c r="I47" s="13">
        <v>55</v>
      </c>
      <c r="J47" s="16">
        <v>48.97397999999981</v>
      </c>
      <c r="K47" s="3" t="s">
        <v>51</v>
      </c>
      <c r="L47" s="50">
        <f t="shared" si="0"/>
        <v>55.816233</v>
      </c>
      <c r="M47" s="13">
        <v>9</v>
      </c>
      <c r="N47" s="16">
        <v>25.971420000000016</v>
      </c>
      <c r="O47" s="3" t="s">
        <v>52</v>
      </c>
      <c r="P47" s="3">
        <f t="shared" si="1"/>
        <v>-9.432857</v>
      </c>
      <c r="Q47" s="3" t="s">
        <v>48</v>
      </c>
      <c r="R47" s="13">
        <v>822.74</v>
      </c>
    </row>
    <row r="48" spans="1:18" ht="15">
      <c r="A48" s="3" t="s">
        <v>9</v>
      </c>
      <c r="B48" s="3" t="s">
        <v>39</v>
      </c>
      <c r="C48" s="4">
        <v>46</v>
      </c>
      <c r="D48" s="3">
        <v>1</v>
      </c>
      <c r="E48" s="6" t="s">
        <v>34</v>
      </c>
      <c r="F48" s="48">
        <v>40760</v>
      </c>
      <c r="G48" s="49">
        <v>0.7444212962962963</v>
      </c>
      <c r="H48" s="12" t="s">
        <v>44</v>
      </c>
      <c r="I48" s="13">
        <v>55</v>
      </c>
      <c r="J48" s="16">
        <v>45.01566000000011</v>
      </c>
      <c r="K48" s="3" t="s">
        <v>51</v>
      </c>
      <c r="L48" s="50">
        <f t="shared" si="0"/>
        <v>55.750261</v>
      </c>
      <c r="M48" s="13">
        <v>8</v>
      </c>
      <c r="N48" s="16">
        <v>59.99244000000001</v>
      </c>
      <c r="O48" s="3" t="s">
        <v>52</v>
      </c>
      <c r="P48" s="3">
        <f t="shared" si="1"/>
        <v>-8.999874</v>
      </c>
      <c r="Q48" s="3" t="s">
        <v>48</v>
      </c>
      <c r="R48" s="13">
        <v>124.02</v>
      </c>
    </row>
  </sheetData>
  <sheetProtection/>
  <conditionalFormatting sqref="A3:H48">
    <cfRule type="containsText" priority="1" dxfId="2" operator="containsText" stopIfTrue="1" text="BO">
      <formula>NOT(ISERROR(SEARCH("BO",A3)))</formula>
    </cfRule>
  </conditionalFormatting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C1" sqref="C1"/>
    </sheetView>
  </sheetViews>
  <sheetFormatPr defaultColWidth="11.421875" defaultRowHeight="15"/>
  <sheetData>
    <row r="1" spans="1:3" ht="15">
      <c r="A1" t="s">
        <v>13</v>
      </c>
      <c r="B1" t="s">
        <v>195</v>
      </c>
      <c r="C1" t="s">
        <v>196</v>
      </c>
    </row>
    <row r="2" ht="15">
      <c r="A2" t="s">
        <v>14</v>
      </c>
    </row>
    <row r="3" spans="1:3" ht="15">
      <c r="A3">
        <v>1</v>
      </c>
      <c r="B3">
        <v>60.978942</v>
      </c>
      <c r="C3">
        <v>-35.130967</v>
      </c>
    </row>
    <row r="4" spans="1:3" ht="15">
      <c r="A4">
        <v>2</v>
      </c>
      <c r="B4">
        <v>59.210883</v>
      </c>
      <c r="C4">
        <v>-39.522755</v>
      </c>
    </row>
    <row r="5" spans="1:3" ht="15">
      <c r="A5">
        <v>3</v>
      </c>
      <c r="B5">
        <v>59.880657</v>
      </c>
      <c r="C5">
        <v>-42.46615</v>
      </c>
    </row>
    <row r="6" spans="1:3" ht="15">
      <c r="A6">
        <v>4</v>
      </c>
      <c r="B6">
        <v>59.898243</v>
      </c>
      <c r="C6">
        <v>-42.252009</v>
      </c>
    </row>
    <row r="7" spans="1:3" ht="15">
      <c r="A7">
        <v>5</v>
      </c>
      <c r="B7">
        <v>59.844617</v>
      </c>
      <c r="C7">
        <v>-41.747478</v>
      </c>
    </row>
    <row r="8" spans="1:3" ht="15">
      <c r="A8">
        <v>6</v>
      </c>
      <c r="B8">
        <v>59.745649</v>
      </c>
      <c r="C8">
        <v>-40.742578</v>
      </c>
    </row>
    <row r="9" spans="1:3" ht="15">
      <c r="A9">
        <v>7</v>
      </c>
      <c r="B9">
        <v>59.667164</v>
      </c>
      <c r="C9">
        <v>-39.744656</v>
      </c>
    </row>
    <row r="10" spans="1:3" ht="15">
      <c r="A10">
        <v>8</v>
      </c>
      <c r="B10">
        <v>59.222791</v>
      </c>
      <c r="C10">
        <v>-39.506119</v>
      </c>
    </row>
    <row r="11" spans="1:3" ht="15">
      <c r="A11">
        <v>9</v>
      </c>
      <c r="B11">
        <v>59.570223</v>
      </c>
      <c r="C11">
        <v>-38.771832</v>
      </c>
    </row>
    <row r="12" spans="1:3" ht="15">
      <c r="A12">
        <v>10</v>
      </c>
      <c r="B12">
        <v>59.465367</v>
      </c>
      <c r="C12">
        <v>-37.779393</v>
      </c>
    </row>
    <row r="13" spans="1:3" ht="15">
      <c r="A13">
        <v>11</v>
      </c>
      <c r="B13">
        <v>59.391497</v>
      </c>
      <c r="C13">
        <v>-36.849933</v>
      </c>
    </row>
    <row r="14" spans="1:3" ht="15">
      <c r="A14">
        <v>12</v>
      </c>
      <c r="B14">
        <v>59.297204</v>
      </c>
      <c r="C14">
        <v>-35.896019</v>
      </c>
    </row>
    <row r="15" spans="1:3" ht="15">
      <c r="A15">
        <v>13</v>
      </c>
      <c r="B15">
        <v>59.19596</v>
      </c>
      <c r="C15">
        <v>-34.936621</v>
      </c>
    </row>
    <row r="16" spans="1:3" ht="15">
      <c r="A16">
        <v>14</v>
      </c>
      <c r="B16">
        <v>59.100133</v>
      </c>
      <c r="C16">
        <v>-33.895201</v>
      </c>
    </row>
    <row r="17" spans="1:3" ht="15">
      <c r="A17">
        <v>15</v>
      </c>
      <c r="B17">
        <v>59.022105</v>
      </c>
      <c r="C17">
        <v>-32.999801</v>
      </c>
    </row>
    <row r="18" spans="1:3" ht="15">
      <c r="A18">
        <v>16</v>
      </c>
      <c r="B18">
        <v>58.935857</v>
      </c>
      <c r="C18">
        <v>-32.024968</v>
      </c>
    </row>
    <row r="19" spans="1:3" ht="15">
      <c r="A19">
        <v>17</v>
      </c>
      <c r="B19">
        <v>58.846817</v>
      </c>
      <c r="C19">
        <v>-31.112728</v>
      </c>
    </row>
    <row r="20" spans="1:3" ht="15">
      <c r="A20">
        <v>18</v>
      </c>
      <c r="B20">
        <v>58.7497</v>
      </c>
      <c r="C20">
        <v>-30.1937</v>
      </c>
    </row>
    <row r="21" spans="1:3" ht="15">
      <c r="A21">
        <v>19</v>
      </c>
      <c r="B21">
        <v>58.6831</v>
      </c>
      <c r="C21">
        <v>-29.2323</v>
      </c>
    </row>
    <row r="22" spans="1:3" ht="15">
      <c r="A22">
        <v>20</v>
      </c>
      <c r="B22">
        <v>58.5828</v>
      </c>
      <c r="C22">
        <v>-28.3265</v>
      </c>
    </row>
    <row r="23" spans="1:3" ht="15">
      <c r="A23">
        <v>21</v>
      </c>
      <c r="B23">
        <v>58.5027</v>
      </c>
      <c r="C23">
        <v>-27.4048</v>
      </c>
    </row>
    <row r="24" spans="1:3" ht="15">
      <c r="A24">
        <v>22</v>
      </c>
      <c r="B24">
        <v>58.4328</v>
      </c>
      <c r="C24">
        <v>-26.5458</v>
      </c>
    </row>
    <row r="25" spans="1:3" ht="15">
      <c r="A25">
        <v>23</v>
      </c>
      <c r="B25">
        <v>58.3314</v>
      </c>
      <c r="C25">
        <v>-25.5396</v>
      </c>
    </row>
    <row r="26" spans="1:3" ht="15">
      <c r="A26">
        <v>24</v>
      </c>
      <c r="B26">
        <v>58.2043</v>
      </c>
      <c r="C26">
        <v>-24.6371</v>
      </c>
    </row>
    <row r="27" spans="1:3" ht="15">
      <c r="A27">
        <v>25</v>
      </c>
      <c r="B27">
        <v>58.0776</v>
      </c>
      <c r="C27">
        <v>-23.7505</v>
      </c>
    </row>
    <row r="28" spans="1:3" ht="15">
      <c r="A28">
        <v>26</v>
      </c>
      <c r="B28">
        <v>57.915333</v>
      </c>
      <c r="C28">
        <v>-22.81729</v>
      </c>
    </row>
    <row r="29" spans="1:3" ht="15">
      <c r="A29">
        <v>27</v>
      </c>
      <c r="B29">
        <v>57.774042</v>
      </c>
      <c r="C29">
        <v>-21.918209</v>
      </c>
    </row>
    <row r="30" spans="1:3" ht="15">
      <c r="A30">
        <v>28</v>
      </c>
      <c r="B30">
        <v>57.708</v>
      </c>
      <c r="C30">
        <v>-21.5032</v>
      </c>
    </row>
    <row r="31" spans="1:3" ht="15">
      <c r="A31">
        <v>29</v>
      </c>
      <c r="B31">
        <v>57.6156</v>
      </c>
      <c r="C31">
        <v>-21.0319</v>
      </c>
    </row>
    <row r="32" spans="1:3" ht="15">
      <c r="A32">
        <v>30</v>
      </c>
      <c r="B32">
        <v>57.5865</v>
      </c>
      <c r="C32">
        <v>-20.6237</v>
      </c>
    </row>
    <row r="33" spans="1:3" ht="15">
      <c r="A33">
        <v>31</v>
      </c>
      <c r="B33">
        <v>57.5008</v>
      </c>
      <c r="C33">
        <v>-20.148</v>
      </c>
    </row>
    <row r="34" spans="1:3" ht="15">
      <c r="A34">
        <v>32</v>
      </c>
      <c r="B34">
        <v>57.365684</v>
      </c>
      <c r="C34">
        <v>-19.265972</v>
      </c>
    </row>
    <row r="35" spans="1:3" ht="15">
      <c r="A35">
        <v>33</v>
      </c>
      <c r="B35">
        <v>57.235765</v>
      </c>
      <c r="C35">
        <v>-18.362084</v>
      </c>
    </row>
    <row r="36" spans="1:3" ht="15">
      <c r="A36">
        <v>34</v>
      </c>
      <c r="B36">
        <v>57.096483</v>
      </c>
      <c r="C36">
        <v>-17.450556</v>
      </c>
    </row>
    <row r="37" spans="1:3" ht="15">
      <c r="A37">
        <v>35</v>
      </c>
      <c r="B37">
        <v>56.965863</v>
      </c>
      <c r="C37">
        <v>-16.533161</v>
      </c>
    </row>
    <row r="38" spans="1:3" ht="15">
      <c r="A38">
        <v>36</v>
      </c>
      <c r="B38">
        <v>56.799187</v>
      </c>
      <c r="C38">
        <v>-15.678381</v>
      </c>
    </row>
    <row r="39" spans="1:3" ht="15">
      <c r="A39">
        <v>37</v>
      </c>
      <c r="B39">
        <v>56.669719</v>
      </c>
      <c r="C39">
        <v>-14.793223</v>
      </c>
    </row>
    <row r="40" spans="1:3" ht="15">
      <c r="A40">
        <v>38</v>
      </c>
      <c r="B40">
        <v>56.578838</v>
      </c>
      <c r="C40">
        <v>-14.196346</v>
      </c>
    </row>
    <row r="41" spans="1:3" ht="15">
      <c r="A41">
        <v>39</v>
      </c>
      <c r="B41">
        <v>56.487181</v>
      </c>
      <c r="C41">
        <v>-13.59936</v>
      </c>
    </row>
    <row r="42" spans="1:3" ht="15">
      <c r="A42">
        <v>40</v>
      </c>
      <c r="B42">
        <v>56.415415</v>
      </c>
      <c r="C42">
        <v>-13.15823</v>
      </c>
    </row>
    <row r="43" spans="1:3" ht="15">
      <c r="A43">
        <v>41</v>
      </c>
      <c r="B43">
        <v>56.285456</v>
      </c>
      <c r="C43">
        <v>-12.32777</v>
      </c>
    </row>
    <row r="44" spans="1:3" ht="15">
      <c r="A44">
        <v>42</v>
      </c>
      <c r="B44">
        <v>56.155783</v>
      </c>
      <c r="C44">
        <v>-11.496649</v>
      </c>
    </row>
    <row r="45" spans="1:3" ht="15">
      <c r="A45">
        <v>43</v>
      </c>
      <c r="B45">
        <v>56.030344</v>
      </c>
      <c r="C45">
        <v>-10.720795</v>
      </c>
    </row>
    <row r="46" spans="1:3" ht="15">
      <c r="A46">
        <v>44</v>
      </c>
      <c r="B46">
        <v>55.881639</v>
      </c>
      <c r="C46">
        <v>-9.852867</v>
      </c>
    </row>
    <row r="47" spans="1:3" ht="15">
      <c r="A47">
        <v>45</v>
      </c>
      <c r="B47">
        <v>55.816233</v>
      </c>
      <c r="C47">
        <v>-9.432857</v>
      </c>
    </row>
    <row r="48" spans="1:3" ht="15">
      <c r="A48">
        <v>46</v>
      </c>
      <c r="B48">
        <v>55.750261</v>
      </c>
      <c r="C48">
        <v>-8.999874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0" sqref="E10"/>
    </sheetView>
  </sheetViews>
  <sheetFormatPr defaultColWidth="8.8515625" defaultRowHeight="15"/>
  <cols>
    <col min="1" max="1" width="32.28125" style="40" bestFit="1" customWidth="1"/>
    <col min="2" max="2" width="35.00390625" style="40" bestFit="1" customWidth="1"/>
    <col min="3" max="3" width="17.421875" style="41" bestFit="1" customWidth="1"/>
    <col min="4" max="4" width="19.421875" style="42" bestFit="1" customWidth="1"/>
    <col min="5" max="5" width="19.00390625" style="40" bestFit="1" customWidth="1"/>
  </cols>
  <sheetData>
    <row r="1" spans="1:5" s="47" customFormat="1" ht="15">
      <c r="A1" s="44" t="s">
        <v>122</v>
      </c>
      <c r="B1" s="44" t="s">
        <v>123</v>
      </c>
      <c r="C1" s="45" t="s">
        <v>124</v>
      </c>
      <c r="D1" s="46" t="s">
        <v>125</v>
      </c>
      <c r="E1" s="44" t="s">
        <v>126</v>
      </c>
    </row>
    <row r="2" spans="1:4" ht="15">
      <c r="A2" s="40" t="s">
        <v>127</v>
      </c>
      <c r="B2" s="40" t="s">
        <v>128</v>
      </c>
      <c r="C2" s="41" t="s">
        <v>129</v>
      </c>
      <c r="D2" s="42">
        <v>40717</v>
      </c>
    </row>
    <row r="3" spans="1:4" ht="15">
      <c r="A3" s="40" t="s">
        <v>130</v>
      </c>
      <c r="B3" s="40" t="s">
        <v>131</v>
      </c>
      <c r="C3" s="41" t="s">
        <v>132</v>
      </c>
      <c r="D3" s="42">
        <v>40722</v>
      </c>
    </row>
    <row r="4" spans="1:4" ht="15">
      <c r="A4" s="40" t="s">
        <v>133</v>
      </c>
      <c r="B4" s="40" t="s">
        <v>134</v>
      </c>
      <c r="C4" s="41" t="s">
        <v>135</v>
      </c>
      <c r="D4" s="42">
        <v>39818</v>
      </c>
    </row>
    <row r="5" spans="1:4" ht="15">
      <c r="A5" s="40" t="s">
        <v>1</v>
      </c>
      <c r="B5" s="40" t="s">
        <v>136</v>
      </c>
      <c r="C5" s="41" t="s">
        <v>137</v>
      </c>
      <c r="D5" s="42">
        <v>40240</v>
      </c>
    </row>
    <row r="6" spans="1:5" ht="15">
      <c r="A6" s="40" t="s">
        <v>138</v>
      </c>
      <c r="B6" s="40" t="s">
        <v>139</v>
      </c>
      <c r="C6" s="41" t="s">
        <v>140</v>
      </c>
      <c r="D6" s="42">
        <v>40716</v>
      </c>
      <c r="E6" s="40" t="s">
        <v>141</v>
      </c>
    </row>
    <row r="7" spans="1:5" ht="15">
      <c r="A7" s="40" t="s">
        <v>138</v>
      </c>
      <c r="B7" s="40" t="s">
        <v>139</v>
      </c>
      <c r="C7" s="41" t="s">
        <v>142</v>
      </c>
      <c r="D7" s="42">
        <v>40718</v>
      </c>
      <c r="E7" s="40" t="s">
        <v>143</v>
      </c>
    </row>
    <row r="8" spans="1:5" ht="15">
      <c r="A8" s="40" t="s">
        <v>144</v>
      </c>
      <c r="B8" s="40" t="s">
        <v>145</v>
      </c>
      <c r="C8" s="41" t="s">
        <v>146</v>
      </c>
      <c r="D8" s="43">
        <v>40544</v>
      </c>
      <c r="E8" s="40" t="s">
        <v>153</v>
      </c>
    </row>
    <row r="9" spans="1:4" ht="15">
      <c r="A9" s="40" t="s">
        <v>147</v>
      </c>
      <c r="B9" s="40" t="s">
        <v>148</v>
      </c>
      <c r="C9" s="41" t="s">
        <v>149</v>
      </c>
      <c r="D9" s="42">
        <v>40598</v>
      </c>
    </row>
    <row r="10" spans="1:4" ht="15">
      <c r="A10" s="40" t="s">
        <v>150</v>
      </c>
      <c r="B10" s="40" t="s">
        <v>151</v>
      </c>
      <c r="C10" s="41" t="s">
        <v>152</v>
      </c>
      <c r="D10" s="43">
        <v>40544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Hendrik van Aken</dc:creator>
  <cp:keywords/>
  <dc:description/>
  <cp:lastModifiedBy>Andre Dos Santos</cp:lastModifiedBy>
  <dcterms:created xsi:type="dcterms:W3CDTF">2011-07-29T17:08:25Z</dcterms:created>
  <dcterms:modified xsi:type="dcterms:W3CDTF">2023-07-14T18:26:34Z</dcterms:modified>
  <cp:category/>
  <cp:version/>
  <cp:contentType/>
  <cp:contentStatus/>
</cp:coreProperties>
</file>